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d.docs.live.net/3ec73dd3397024ed/2024競技会/４月/0407東濃/"/>
    </mc:Choice>
  </mc:AlternateContent>
  <xr:revisionPtr revIDLastSave="15" documentId="13_ncr:1_{05455F1A-239C-4C61-9E7F-6AC82E19384A}" xr6:coauthVersionLast="47" xr6:coauthVersionMax="47" xr10:uidLastSave="{F7D4C3EA-F7E5-42AF-95E6-7A3BB54451D1}"/>
  <bookViews>
    <workbookView xWindow="-108" yWindow="-108" windowWidth="23256" windowHeight="12456" firstSheet="1" activeTab="1" xr2:uid="{00000000-000D-0000-FFFF-FFFF00000000}"/>
  </bookViews>
  <sheets>
    <sheet name="Sheet1" sheetId="12" state="hidden" r:id="rId1"/>
    <sheet name="申込一覧表" sheetId="13" r:id="rId2"/>
    <sheet name="大会情報" sheetId="8" state="hidden" r:id="rId3"/>
    <sheet name="所属" sheetId="9" state="hidden" r:id="rId4"/>
    <sheet name="種目" sheetId="10" state="hidden" r:id="rId5"/>
    <sheet name="巣目mast" sheetId="11" state="hidden" r:id="rId6"/>
  </sheets>
  <definedNames>
    <definedName name="_xlnm._FilterDatabase" localSheetId="3" hidden="1">所属!$G$2:$K$202</definedName>
    <definedName name="Entf">#REF!</definedName>
    <definedName name="Entm">#REF!</definedName>
    <definedName name="_xlnm.Print_Area" localSheetId="1">申込一覧表!$B$4:$O$135</definedName>
    <definedName name="_xlnm.Print_Titles" localSheetId="1">申込一覧表!$4:$15</definedName>
    <definedName name="R_16">#REF!</definedName>
    <definedName name="R_4">#REF!</definedName>
    <definedName name="競技者">#REF!</definedName>
    <definedName name="種別">#REF!</definedName>
    <definedName name="種目１">#REF!</definedName>
    <definedName name="種目CD">#REF!</definedName>
    <definedName name="種目なし">#REF!</definedName>
    <definedName name="種目女１">#REF!</definedName>
    <definedName name="種目男１">#REF!</definedName>
    <definedName name="女">種目!$C$3:$C$37</definedName>
    <definedName name="大会名">#REF!</definedName>
    <definedName name="男">種目!$B$3:$B$37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8" l="1"/>
  <c r="O16" i="13" l="1"/>
  <c r="Q16" i="13"/>
  <c r="Y136" i="13" l="1"/>
  <c r="Z135" i="13"/>
  <c r="Y135" i="13"/>
  <c r="Q135" i="13"/>
  <c r="O135" i="13"/>
  <c r="A135" i="13"/>
  <c r="C135" i="13" s="1"/>
  <c r="Z134" i="13"/>
  <c r="Y134" i="13"/>
  <c r="Q134" i="13"/>
  <c r="O134" i="13"/>
  <c r="A134" i="13"/>
  <c r="C134" i="13" s="1"/>
  <c r="Z133" i="13"/>
  <c r="Y133" i="13"/>
  <c r="Q133" i="13"/>
  <c r="O133" i="13"/>
  <c r="A133" i="13"/>
  <c r="C133" i="13" s="1"/>
  <c r="Z132" i="13"/>
  <c r="Y132" i="13"/>
  <c r="Q132" i="13"/>
  <c r="O132" i="13"/>
  <c r="A132" i="13"/>
  <c r="C132" i="13" s="1"/>
  <c r="Z131" i="13"/>
  <c r="Y131" i="13"/>
  <c r="Q131" i="13"/>
  <c r="O131" i="13"/>
  <c r="A131" i="13"/>
  <c r="C131" i="13" s="1"/>
  <c r="Z130" i="13"/>
  <c r="Y130" i="13"/>
  <c r="Q130" i="13"/>
  <c r="O130" i="13"/>
  <c r="A130" i="13"/>
  <c r="C130" i="13" s="1"/>
  <c r="Z129" i="13"/>
  <c r="Y129" i="13"/>
  <c r="Q129" i="13"/>
  <c r="O129" i="13"/>
  <c r="A129" i="13"/>
  <c r="C129" i="13" s="1"/>
  <c r="Z128" i="13"/>
  <c r="Y128" i="13"/>
  <c r="Q128" i="13"/>
  <c r="O128" i="13"/>
  <c r="A128" i="13"/>
  <c r="C128" i="13" s="1"/>
  <c r="Z127" i="13"/>
  <c r="Y127" i="13"/>
  <c r="Q127" i="13"/>
  <c r="O127" i="13"/>
  <c r="A127" i="13"/>
  <c r="C127" i="13" s="1"/>
  <c r="Z126" i="13"/>
  <c r="Y126" i="13"/>
  <c r="Q126" i="13"/>
  <c r="O126" i="13"/>
  <c r="A126" i="13"/>
  <c r="C126" i="13" s="1"/>
  <c r="Z125" i="13"/>
  <c r="Y125" i="13"/>
  <c r="Q125" i="13"/>
  <c r="O125" i="13"/>
  <c r="A125" i="13"/>
  <c r="C125" i="13" s="1"/>
  <c r="Z124" i="13"/>
  <c r="Y124" i="13"/>
  <c r="Q124" i="13"/>
  <c r="O124" i="13"/>
  <c r="A124" i="13"/>
  <c r="C124" i="13" s="1"/>
  <c r="Z123" i="13"/>
  <c r="Y123" i="13"/>
  <c r="Q123" i="13"/>
  <c r="O123" i="13"/>
  <c r="A123" i="13"/>
  <c r="C123" i="13" s="1"/>
  <c r="Z122" i="13"/>
  <c r="Y122" i="13"/>
  <c r="Q122" i="13"/>
  <c r="O122" i="13"/>
  <c r="A122" i="13"/>
  <c r="C122" i="13" s="1"/>
  <c r="Z121" i="13"/>
  <c r="Y121" i="13"/>
  <c r="Q121" i="13"/>
  <c r="O121" i="13"/>
  <c r="A121" i="13"/>
  <c r="C121" i="13" s="1"/>
  <c r="Z120" i="13"/>
  <c r="Y120" i="13"/>
  <c r="Q120" i="13"/>
  <c r="O120" i="13"/>
  <c r="A120" i="13"/>
  <c r="C120" i="13" s="1"/>
  <c r="Z119" i="13"/>
  <c r="Y119" i="13"/>
  <c r="Q119" i="13"/>
  <c r="O119" i="13"/>
  <c r="A119" i="13"/>
  <c r="C119" i="13" s="1"/>
  <c r="Z118" i="13"/>
  <c r="Y118" i="13"/>
  <c r="Q118" i="13"/>
  <c r="O118" i="13"/>
  <c r="A118" i="13"/>
  <c r="C118" i="13" s="1"/>
  <c r="Z117" i="13"/>
  <c r="Y117" i="13"/>
  <c r="Q117" i="13"/>
  <c r="O117" i="13"/>
  <c r="A117" i="13"/>
  <c r="C117" i="13" s="1"/>
  <c r="Z116" i="13"/>
  <c r="Y116" i="13"/>
  <c r="Q116" i="13"/>
  <c r="O116" i="13"/>
  <c r="A116" i="13"/>
  <c r="C116" i="13" s="1"/>
  <c r="Z115" i="13"/>
  <c r="Y115" i="13"/>
  <c r="Q115" i="13"/>
  <c r="O115" i="13"/>
  <c r="A115" i="13"/>
  <c r="C115" i="13" s="1"/>
  <c r="Z114" i="13"/>
  <c r="Y114" i="13"/>
  <c r="Q114" i="13"/>
  <c r="O114" i="13"/>
  <c r="A114" i="13"/>
  <c r="C114" i="13" s="1"/>
  <c r="Z113" i="13"/>
  <c r="Y113" i="13"/>
  <c r="Q113" i="13"/>
  <c r="O113" i="13"/>
  <c r="A113" i="13"/>
  <c r="C113" i="13" s="1"/>
  <c r="Z112" i="13"/>
  <c r="Y112" i="13"/>
  <c r="Q112" i="13"/>
  <c r="O112" i="13"/>
  <c r="A112" i="13"/>
  <c r="C112" i="13" s="1"/>
  <c r="Z111" i="13"/>
  <c r="Y111" i="13"/>
  <c r="Q111" i="13"/>
  <c r="O111" i="13"/>
  <c r="A111" i="13"/>
  <c r="C111" i="13" s="1"/>
  <c r="Z110" i="13"/>
  <c r="Y110" i="13"/>
  <c r="Q110" i="13"/>
  <c r="O110" i="13"/>
  <c r="A110" i="13"/>
  <c r="C110" i="13" s="1"/>
  <c r="Z109" i="13"/>
  <c r="Y109" i="13"/>
  <c r="Q109" i="13"/>
  <c r="O109" i="13"/>
  <c r="A109" i="13"/>
  <c r="C109" i="13" s="1"/>
  <c r="Z108" i="13"/>
  <c r="Y108" i="13"/>
  <c r="Q108" i="13"/>
  <c r="O108" i="13"/>
  <c r="A108" i="13"/>
  <c r="C108" i="13" s="1"/>
  <c r="Z107" i="13"/>
  <c r="Y107" i="13"/>
  <c r="Q107" i="13"/>
  <c r="O107" i="13"/>
  <c r="A107" i="13"/>
  <c r="C107" i="13" s="1"/>
  <c r="Z106" i="13"/>
  <c r="Y106" i="13"/>
  <c r="Q106" i="13"/>
  <c r="O106" i="13"/>
  <c r="A106" i="13"/>
  <c r="C106" i="13" s="1"/>
  <c r="Z105" i="13"/>
  <c r="Y105" i="13"/>
  <c r="Q105" i="13"/>
  <c r="O105" i="13"/>
  <c r="A105" i="13"/>
  <c r="C105" i="13" s="1"/>
  <c r="Z104" i="13"/>
  <c r="Y104" i="13"/>
  <c r="Q104" i="13"/>
  <c r="O104" i="13"/>
  <c r="A104" i="13"/>
  <c r="C104" i="13" s="1"/>
  <c r="Z103" i="13"/>
  <c r="Y103" i="13"/>
  <c r="Q103" i="13"/>
  <c r="O103" i="13"/>
  <c r="A103" i="13"/>
  <c r="C103" i="13" s="1"/>
  <c r="Z102" i="13"/>
  <c r="Y102" i="13"/>
  <c r="Q102" i="13"/>
  <c r="O102" i="13"/>
  <c r="A102" i="13"/>
  <c r="C102" i="13" s="1"/>
  <c r="Z101" i="13"/>
  <c r="Y101" i="13"/>
  <c r="Q101" i="13"/>
  <c r="O101" i="13"/>
  <c r="A101" i="13"/>
  <c r="C101" i="13" s="1"/>
  <c r="Z100" i="13"/>
  <c r="Y100" i="13"/>
  <c r="Q100" i="13"/>
  <c r="O100" i="13"/>
  <c r="A100" i="13"/>
  <c r="C100" i="13" s="1"/>
  <c r="Z99" i="13"/>
  <c r="Y99" i="13"/>
  <c r="Q99" i="13"/>
  <c r="O99" i="13"/>
  <c r="A99" i="13"/>
  <c r="C99" i="13" s="1"/>
  <c r="Z98" i="13"/>
  <c r="Y98" i="13"/>
  <c r="Q98" i="13"/>
  <c r="O98" i="13"/>
  <c r="A98" i="13"/>
  <c r="C98" i="13" s="1"/>
  <c r="Z97" i="13"/>
  <c r="Y97" i="13"/>
  <c r="Q97" i="13"/>
  <c r="O97" i="13"/>
  <c r="A97" i="13"/>
  <c r="C97" i="13" s="1"/>
  <c r="Z96" i="13"/>
  <c r="Y96" i="13"/>
  <c r="Q96" i="13"/>
  <c r="O96" i="13"/>
  <c r="A96" i="13"/>
  <c r="C96" i="13" s="1"/>
  <c r="Z95" i="13"/>
  <c r="Y95" i="13"/>
  <c r="Q95" i="13"/>
  <c r="O95" i="13"/>
  <c r="A95" i="13"/>
  <c r="C95" i="13" s="1"/>
  <c r="Z94" i="13"/>
  <c r="Y94" i="13"/>
  <c r="Q94" i="13"/>
  <c r="O94" i="13"/>
  <c r="A94" i="13"/>
  <c r="C94" i="13" s="1"/>
  <c r="Z93" i="13"/>
  <c r="Y93" i="13"/>
  <c r="Q93" i="13"/>
  <c r="O93" i="13"/>
  <c r="A93" i="13"/>
  <c r="C93" i="13" s="1"/>
  <c r="Z92" i="13"/>
  <c r="Y92" i="13"/>
  <c r="Q92" i="13"/>
  <c r="O92" i="13"/>
  <c r="A92" i="13"/>
  <c r="C92" i="13" s="1"/>
  <c r="Z91" i="13"/>
  <c r="Y91" i="13"/>
  <c r="Q91" i="13"/>
  <c r="O91" i="13"/>
  <c r="A91" i="13"/>
  <c r="C91" i="13" s="1"/>
  <c r="Z90" i="13"/>
  <c r="Y90" i="13"/>
  <c r="Q90" i="13"/>
  <c r="O90" i="13"/>
  <c r="A90" i="13"/>
  <c r="C90" i="13" s="1"/>
  <c r="Z89" i="13"/>
  <c r="Y89" i="13"/>
  <c r="Q89" i="13"/>
  <c r="O89" i="13"/>
  <c r="A89" i="13"/>
  <c r="C89" i="13" s="1"/>
  <c r="Z88" i="13"/>
  <c r="Y88" i="13"/>
  <c r="Q88" i="13"/>
  <c r="O88" i="13"/>
  <c r="A88" i="13"/>
  <c r="C88" i="13" s="1"/>
  <c r="Z87" i="13"/>
  <c r="Y87" i="13"/>
  <c r="Q87" i="13"/>
  <c r="O87" i="13"/>
  <c r="A87" i="13"/>
  <c r="C87" i="13" s="1"/>
  <c r="Z86" i="13"/>
  <c r="Y86" i="13"/>
  <c r="Q86" i="13"/>
  <c r="O86" i="13"/>
  <c r="A86" i="13"/>
  <c r="C86" i="13" s="1"/>
  <c r="Z85" i="13"/>
  <c r="Y85" i="13"/>
  <c r="Q85" i="13"/>
  <c r="O85" i="13"/>
  <c r="A85" i="13"/>
  <c r="C85" i="13" s="1"/>
  <c r="Z84" i="13"/>
  <c r="Y84" i="13"/>
  <c r="Q84" i="13"/>
  <c r="O84" i="13"/>
  <c r="A84" i="13"/>
  <c r="C84" i="13" s="1"/>
  <c r="Z83" i="13"/>
  <c r="Y83" i="13"/>
  <c r="Q83" i="13"/>
  <c r="O83" i="13"/>
  <c r="A83" i="13"/>
  <c r="C83" i="13" s="1"/>
  <c r="Z82" i="13"/>
  <c r="Y82" i="13"/>
  <c r="Q82" i="13"/>
  <c r="O82" i="13"/>
  <c r="A82" i="13"/>
  <c r="C82" i="13" s="1"/>
  <c r="Z81" i="13"/>
  <c r="Y81" i="13"/>
  <c r="Q81" i="13"/>
  <c r="O81" i="13"/>
  <c r="A81" i="13"/>
  <c r="C81" i="13" s="1"/>
  <c r="Z80" i="13"/>
  <c r="Y80" i="13"/>
  <c r="Q80" i="13"/>
  <c r="O80" i="13"/>
  <c r="A80" i="13"/>
  <c r="C80" i="13" s="1"/>
  <c r="Z79" i="13"/>
  <c r="Y79" i="13"/>
  <c r="Q79" i="13"/>
  <c r="O79" i="13"/>
  <c r="A79" i="13"/>
  <c r="C79" i="13" s="1"/>
  <c r="Z78" i="13"/>
  <c r="Y78" i="13"/>
  <c r="Q78" i="13"/>
  <c r="O78" i="13"/>
  <c r="A78" i="13"/>
  <c r="C78" i="13" s="1"/>
  <c r="Z77" i="13"/>
  <c r="Y77" i="13"/>
  <c r="Q77" i="13"/>
  <c r="O77" i="13"/>
  <c r="A77" i="13"/>
  <c r="C77" i="13" s="1"/>
  <c r="Z76" i="13"/>
  <c r="Y76" i="13"/>
  <c r="Q76" i="13"/>
  <c r="O76" i="13"/>
  <c r="A76" i="13"/>
  <c r="C76" i="13" s="1"/>
  <c r="Z75" i="13"/>
  <c r="Y75" i="13"/>
  <c r="Q75" i="13"/>
  <c r="O75" i="13"/>
  <c r="A75" i="13"/>
  <c r="C75" i="13" s="1"/>
  <c r="Z74" i="13"/>
  <c r="Y74" i="13"/>
  <c r="Q74" i="13"/>
  <c r="O74" i="13"/>
  <c r="A74" i="13"/>
  <c r="C74" i="13" s="1"/>
  <c r="Z73" i="13"/>
  <c r="Y73" i="13"/>
  <c r="Q73" i="13"/>
  <c r="O73" i="13"/>
  <c r="A73" i="13"/>
  <c r="C73" i="13" s="1"/>
  <c r="Z72" i="13"/>
  <c r="Y72" i="13"/>
  <c r="Q72" i="13"/>
  <c r="O72" i="13"/>
  <c r="A72" i="13"/>
  <c r="C72" i="13" s="1"/>
  <c r="Z71" i="13"/>
  <c r="Y71" i="13"/>
  <c r="Q71" i="13"/>
  <c r="O71" i="13"/>
  <c r="A71" i="13"/>
  <c r="C71" i="13" s="1"/>
  <c r="Z70" i="13"/>
  <c r="Y70" i="13"/>
  <c r="Q70" i="13"/>
  <c r="O70" i="13"/>
  <c r="A70" i="13"/>
  <c r="C70" i="13" s="1"/>
  <c r="Z69" i="13"/>
  <c r="Y69" i="13"/>
  <c r="Q69" i="13"/>
  <c r="O69" i="13"/>
  <c r="A69" i="13"/>
  <c r="C69" i="13" s="1"/>
  <c r="Z68" i="13"/>
  <c r="Y68" i="13"/>
  <c r="Q68" i="13"/>
  <c r="O68" i="13"/>
  <c r="A68" i="13"/>
  <c r="C68" i="13" s="1"/>
  <c r="Z67" i="13"/>
  <c r="Y67" i="13"/>
  <c r="Q67" i="13"/>
  <c r="O67" i="13"/>
  <c r="A67" i="13"/>
  <c r="C67" i="13" s="1"/>
  <c r="Z66" i="13"/>
  <c r="Y66" i="13"/>
  <c r="Q66" i="13"/>
  <c r="O66" i="13"/>
  <c r="A66" i="13"/>
  <c r="C66" i="13" s="1"/>
  <c r="Z65" i="13"/>
  <c r="Y65" i="13"/>
  <c r="Q65" i="13"/>
  <c r="O65" i="13"/>
  <c r="A65" i="13"/>
  <c r="C65" i="13" s="1"/>
  <c r="Z64" i="13"/>
  <c r="Y64" i="13"/>
  <c r="Q64" i="13"/>
  <c r="O64" i="13"/>
  <c r="A64" i="13"/>
  <c r="C64" i="13" s="1"/>
  <c r="Z63" i="13"/>
  <c r="Y63" i="13"/>
  <c r="Q63" i="13"/>
  <c r="O63" i="13"/>
  <c r="A63" i="13"/>
  <c r="C63" i="13" s="1"/>
  <c r="Z62" i="13"/>
  <c r="Y62" i="13"/>
  <c r="Q62" i="13"/>
  <c r="O62" i="13"/>
  <c r="A62" i="13"/>
  <c r="C62" i="13" s="1"/>
  <c r="Z61" i="13"/>
  <c r="Y61" i="13"/>
  <c r="Q61" i="13"/>
  <c r="O61" i="13"/>
  <c r="A61" i="13"/>
  <c r="C61" i="13" s="1"/>
  <c r="Z60" i="13"/>
  <c r="Y60" i="13"/>
  <c r="Q60" i="13"/>
  <c r="O60" i="13"/>
  <c r="A60" i="13"/>
  <c r="C60" i="13" s="1"/>
  <c r="Z59" i="13"/>
  <c r="Y59" i="13"/>
  <c r="Q59" i="13"/>
  <c r="O59" i="13"/>
  <c r="A59" i="13"/>
  <c r="C59" i="13" s="1"/>
  <c r="Z58" i="13"/>
  <c r="Y58" i="13"/>
  <c r="Q58" i="13"/>
  <c r="O58" i="13"/>
  <c r="A58" i="13"/>
  <c r="C58" i="13" s="1"/>
  <c r="Z57" i="13"/>
  <c r="Y57" i="13"/>
  <c r="Q57" i="13"/>
  <c r="O57" i="13"/>
  <c r="A57" i="13"/>
  <c r="C57" i="13" s="1"/>
  <c r="Z56" i="13"/>
  <c r="Y56" i="13"/>
  <c r="Q56" i="13"/>
  <c r="O56" i="13"/>
  <c r="A56" i="13"/>
  <c r="C56" i="13" s="1"/>
  <c r="Z55" i="13"/>
  <c r="Y55" i="13"/>
  <c r="Q55" i="13"/>
  <c r="O55" i="13"/>
  <c r="A55" i="13"/>
  <c r="C55" i="13" s="1"/>
  <c r="Z54" i="13"/>
  <c r="Y54" i="13"/>
  <c r="Q54" i="13"/>
  <c r="O54" i="13"/>
  <c r="A54" i="13"/>
  <c r="C54" i="13" s="1"/>
  <c r="Z53" i="13"/>
  <c r="Y53" i="13"/>
  <c r="Q53" i="13"/>
  <c r="O53" i="13"/>
  <c r="A53" i="13"/>
  <c r="C53" i="13" s="1"/>
  <c r="Z52" i="13"/>
  <c r="Y52" i="13"/>
  <c r="Q52" i="13"/>
  <c r="O52" i="13"/>
  <c r="A52" i="13"/>
  <c r="C52" i="13" s="1"/>
  <c r="Z51" i="13"/>
  <c r="Y51" i="13"/>
  <c r="Q51" i="13"/>
  <c r="O51" i="13"/>
  <c r="A51" i="13"/>
  <c r="C51" i="13" s="1"/>
  <c r="Z50" i="13"/>
  <c r="Y50" i="13"/>
  <c r="Q50" i="13"/>
  <c r="O50" i="13"/>
  <c r="A50" i="13"/>
  <c r="C50" i="13" s="1"/>
  <c r="Z49" i="13"/>
  <c r="Y49" i="13"/>
  <c r="Q49" i="13"/>
  <c r="O49" i="13"/>
  <c r="A49" i="13"/>
  <c r="C49" i="13" s="1"/>
  <c r="Z48" i="13"/>
  <c r="Y48" i="13"/>
  <c r="Q48" i="13"/>
  <c r="O48" i="13"/>
  <c r="A48" i="13"/>
  <c r="C48" i="13" s="1"/>
  <c r="Z47" i="13"/>
  <c r="Y47" i="13"/>
  <c r="Q47" i="13"/>
  <c r="O47" i="13"/>
  <c r="A47" i="13"/>
  <c r="C47" i="13" s="1"/>
  <c r="Z46" i="13"/>
  <c r="Y46" i="13"/>
  <c r="Q46" i="13"/>
  <c r="O46" i="13"/>
  <c r="A46" i="13"/>
  <c r="C46" i="13" s="1"/>
  <c r="Z45" i="13"/>
  <c r="Y45" i="13"/>
  <c r="Q45" i="13"/>
  <c r="O45" i="13"/>
  <c r="A45" i="13"/>
  <c r="C45" i="13" s="1"/>
  <c r="Z44" i="13"/>
  <c r="Y44" i="13"/>
  <c r="Q44" i="13"/>
  <c r="O44" i="13"/>
  <c r="A44" i="13"/>
  <c r="C44" i="13" s="1"/>
  <c r="Z43" i="13"/>
  <c r="Y43" i="13"/>
  <c r="Q43" i="13"/>
  <c r="O43" i="13"/>
  <c r="A43" i="13"/>
  <c r="C43" i="13" s="1"/>
  <c r="Z42" i="13"/>
  <c r="Y42" i="13"/>
  <c r="Q42" i="13"/>
  <c r="O42" i="13"/>
  <c r="A42" i="13"/>
  <c r="C42" i="13" s="1"/>
  <c r="Z41" i="13"/>
  <c r="Y41" i="13"/>
  <c r="Q41" i="13"/>
  <c r="O41" i="13"/>
  <c r="A41" i="13"/>
  <c r="C41" i="13" s="1"/>
  <c r="Z40" i="13"/>
  <c r="Y40" i="13"/>
  <c r="Q40" i="13"/>
  <c r="O40" i="13"/>
  <c r="A40" i="13"/>
  <c r="C40" i="13" s="1"/>
  <c r="Z39" i="13"/>
  <c r="Y39" i="13"/>
  <c r="Q39" i="13"/>
  <c r="O39" i="13"/>
  <c r="A39" i="13"/>
  <c r="C39" i="13" s="1"/>
  <c r="Z38" i="13"/>
  <c r="Y38" i="13"/>
  <c r="Q38" i="13"/>
  <c r="O38" i="13"/>
  <c r="A38" i="13"/>
  <c r="C38" i="13" s="1"/>
  <c r="Z37" i="13"/>
  <c r="Y37" i="13"/>
  <c r="Q37" i="13"/>
  <c r="O37" i="13"/>
  <c r="A37" i="13"/>
  <c r="C37" i="13" s="1"/>
  <c r="Z36" i="13"/>
  <c r="Y36" i="13"/>
  <c r="Q36" i="13"/>
  <c r="O36" i="13"/>
  <c r="A36" i="13"/>
  <c r="C36" i="13" s="1"/>
  <c r="Z35" i="13"/>
  <c r="Y35" i="13"/>
  <c r="Q35" i="13"/>
  <c r="O35" i="13"/>
  <c r="A35" i="13"/>
  <c r="C35" i="13" s="1"/>
  <c r="Z34" i="13"/>
  <c r="Y34" i="13"/>
  <c r="Q34" i="13"/>
  <c r="O34" i="13"/>
  <c r="A34" i="13"/>
  <c r="C34" i="13" s="1"/>
  <c r="Z33" i="13"/>
  <c r="Y33" i="13"/>
  <c r="Q33" i="13"/>
  <c r="O33" i="13"/>
  <c r="A33" i="13"/>
  <c r="C33" i="13" s="1"/>
  <c r="Z32" i="13"/>
  <c r="Y32" i="13"/>
  <c r="Q32" i="13"/>
  <c r="O32" i="13"/>
  <c r="A32" i="13"/>
  <c r="C32" i="13" s="1"/>
  <c r="Z31" i="13"/>
  <c r="Y31" i="13"/>
  <c r="Q31" i="13"/>
  <c r="O31" i="13"/>
  <c r="A31" i="13"/>
  <c r="C31" i="13" s="1"/>
  <c r="Z30" i="13"/>
  <c r="Y30" i="13"/>
  <c r="Q30" i="13"/>
  <c r="O30" i="13"/>
  <c r="A30" i="13"/>
  <c r="C30" i="13" s="1"/>
  <c r="Z29" i="13"/>
  <c r="Y29" i="13"/>
  <c r="Q29" i="13"/>
  <c r="O29" i="13"/>
  <c r="A29" i="13"/>
  <c r="C29" i="13" s="1"/>
  <c r="Z28" i="13"/>
  <c r="Y28" i="13"/>
  <c r="Q28" i="13"/>
  <c r="O28" i="13"/>
  <c r="A28" i="13"/>
  <c r="C28" i="13" s="1"/>
  <c r="Z27" i="13"/>
  <c r="Y27" i="13"/>
  <c r="Q27" i="13"/>
  <c r="O27" i="13"/>
  <c r="A27" i="13"/>
  <c r="C27" i="13" s="1"/>
  <c r="Z26" i="13"/>
  <c r="Y26" i="13"/>
  <c r="Q26" i="13"/>
  <c r="O26" i="13"/>
  <c r="A26" i="13"/>
  <c r="C26" i="13" s="1"/>
  <c r="Z25" i="13"/>
  <c r="Y25" i="13"/>
  <c r="Q25" i="13"/>
  <c r="O25" i="13"/>
  <c r="A25" i="13"/>
  <c r="C25" i="13" s="1"/>
  <c r="Z24" i="13"/>
  <c r="Y24" i="13"/>
  <c r="Q24" i="13"/>
  <c r="O24" i="13"/>
  <c r="A24" i="13"/>
  <c r="C24" i="13" s="1"/>
  <c r="Z23" i="13"/>
  <c r="Y23" i="13"/>
  <c r="Q23" i="13"/>
  <c r="O23" i="13"/>
  <c r="A23" i="13"/>
  <c r="C23" i="13" s="1"/>
  <c r="Z22" i="13"/>
  <c r="Y22" i="13"/>
  <c r="Q22" i="13"/>
  <c r="O22" i="13"/>
  <c r="A22" i="13"/>
  <c r="C22" i="13" s="1"/>
  <c r="Z21" i="13"/>
  <c r="Y21" i="13"/>
  <c r="Q21" i="13"/>
  <c r="O21" i="13"/>
  <c r="A21" i="13"/>
  <c r="C21" i="13" s="1"/>
  <c r="Z20" i="13"/>
  <c r="Y20" i="13"/>
  <c r="Q20" i="13"/>
  <c r="O20" i="13"/>
  <c r="A20" i="13"/>
  <c r="C20" i="13" s="1"/>
  <c r="Z19" i="13"/>
  <c r="Y19" i="13"/>
  <c r="Q19" i="13"/>
  <c r="O19" i="13"/>
  <c r="A19" i="13"/>
  <c r="C19" i="13" s="1"/>
  <c r="Z18" i="13"/>
  <c r="Y18" i="13"/>
  <c r="Q18" i="13"/>
  <c r="O18" i="13"/>
  <c r="A18" i="13"/>
  <c r="C18" i="13" s="1"/>
  <c r="Z17" i="13"/>
  <c r="Y17" i="13"/>
  <c r="Q17" i="13"/>
  <c r="O17" i="13"/>
  <c r="A17" i="13"/>
  <c r="C17" i="13" s="1"/>
  <c r="Z16" i="13"/>
  <c r="Y16" i="13"/>
  <c r="A16" i="13"/>
  <c r="C16" i="13" s="1"/>
  <c r="F10" i="13"/>
  <c r="L4" i="13"/>
  <c r="O2" i="13"/>
  <c r="H2" i="13"/>
  <c r="D2" i="13"/>
  <c r="E2" i="13"/>
  <c r="H30" i="11"/>
  <c r="H33" i="11"/>
  <c r="H32" i="11"/>
  <c r="H31" i="11"/>
  <c r="H29" i="11"/>
  <c r="H28" i="11"/>
  <c r="H35" i="11"/>
  <c r="H34" i="11"/>
  <c r="H43" i="11"/>
  <c r="H42" i="11"/>
  <c r="H41" i="11"/>
  <c r="H40" i="11"/>
  <c r="H39" i="11"/>
  <c r="H38" i="11"/>
  <c r="H37" i="11"/>
  <c r="H36" i="11"/>
  <c r="H27" i="11"/>
  <c r="H26" i="11"/>
  <c r="H25" i="11"/>
  <c r="H24" i="11"/>
  <c r="H23" i="11"/>
  <c r="H22" i="11"/>
  <c r="H21" i="11"/>
  <c r="H20" i="11"/>
  <c r="AC33" i="13" l="1"/>
  <c r="AB25" i="13"/>
  <c r="AC21" i="13"/>
  <c r="AC16" i="13"/>
  <c r="AC32" i="13"/>
  <c r="AB32" i="13"/>
  <c r="AC24" i="13"/>
  <c r="AC31" i="13"/>
  <c r="AB17" i="13"/>
  <c r="AB18" i="13"/>
  <c r="AB33" i="13"/>
  <c r="AC17" i="13"/>
  <c r="AB26" i="13"/>
  <c r="AC18" i="13"/>
  <c r="AB19" i="13"/>
  <c r="AC26" i="13"/>
  <c r="AB27" i="13"/>
  <c r="AC19" i="13"/>
  <c r="AB20" i="13"/>
  <c r="AC27" i="13"/>
  <c r="AB28" i="13"/>
  <c r="AC25" i="13"/>
  <c r="AC20" i="13"/>
  <c r="AB21" i="13"/>
  <c r="AC28" i="13"/>
  <c r="AB29" i="13"/>
  <c r="AC29" i="13"/>
  <c r="AB30" i="13"/>
  <c r="AB22" i="13"/>
  <c r="AC22" i="13"/>
  <c r="AB23" i="13"/>
  <c r="AC30" i="13"/>
  <c r="AB31" i="13"/>
  <c r="AB16" i="13"/>
  <c r="AC23" i="13"/>
  <c r="AB24" i="13"/>
  <c r="H2" i="11"/>
  <c r="H278" i="11"/>
  <c r="H277" i="11"/>
  <c r="H276" i="11"/>
  <c r="H275" i="11"/>
  <c r="H274" i="11"/>
  <c r="H273" i="11"/>
  <c r="H272" i="11"/>
  <c r="H271" i="11"/>
  <c r="H270" i="11"/>
  <c r="H269" i="11"/>
  <c r="H268" i="11"/>
  <c r="H267" i="11"/>
  <c r="H266" i="11"/>
  <c r="H265" i="11"/>
  <c r="H264" i="11"/>
  <c r="H263" i="11"/>
  <c r="H262" i="11"/>
  <c r="H261" i="11"/>
  <c r="H260" i="11"/>
  <c r="H259" i="11"/>
  <c r="H258" i="11"/>
  <c r="H257" i="11"/>
  <c r="H256" i="11"/>
  <c r="H255" i="11"/>
  <c r="H254" i="11"/>
  <c r="H253" i="11"/>
  <c r="H252" i="11"/>
  <c r="H251" i="11"/>
  <c r="H250" i="11"/>
  <c r="H249" i="11"/>
  <c r="H248" i="11"/>
  <c r="H247" i="11"/>
  <c r="H246" i="11"/>
  <c r="H245" i="11"/>
  <c r="H244" i="11"/>
  <c r="H243" i="11"/>
  <c r="H242" i="11"/>
  <c r="H241" i="11"/>
  <c r="H240" i="11"/>
  <c r="H239" i="11"/>
  <c r="H238" i="11"/>
  <c r="H237" i="11"/>
  <c r="H236" i="11"/>
  <c r="H235" i="11"/>
  <c r="H234" i="11"/>
  <c r="H233" i="11"/>
  <c r="H232" i="11"/>
  <c r="H231" i="11"/>
  <c r="H230" i="11"/>
  <c r="H229" i="11"/>
  <c r="H228" i="11"/>
  <c r="H227" i="11"/>
  <c r="H226" i="11"/>
  <c r="H225" i="11"/>
  <c r="H224" i="11"/>
  <c r="H223" i="11"/>
  <c r="H222" i="11"/>
  <c r="H221" i="11"/>
  <c r="H220" i="11"/>
  <c r="H219" i="11"/>
  <c r="H218" i="11"/>
  <c r="H217" i="11"/>
  <c r="H216" i="11"/>
  <c r="H215" i="11"/>
  <c r="H214" i="11"/>
  <c r="H213" i="11"/>
  <c r="H212" i="11"/>
  <c r="H211" i="11"/>
  <c r="H210" i="11"/>
  <c r="H209" i="11"/>
  <c r="H208" i="11"/>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H184" i="11"/>
  <c r="H183" i="11"/>
  <c r="H182" i="11"/>
  <c r="H181" i="11"/>
  <c r="H180" i="11"/>
  <c r="H179" i="11"/>
  <c r="H178" i="11"/>
  <c r="H177" i="11"/>
  <c r="H176" i="11"/>
  <c r="H175" i="11"/>
  <c r="H174" i="11"/>
  <c r="H173" i="11"/>
  <c r="H172" i="11"/>
  <c r="H171" i="11"/>
  <c r="H170" i="11"/>
  <c r="H169" i="11"/>
  <c r="H168" i="11"/>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19" i="11"/>
  <c r="H18" i="11"/>
  <c r="H17" i="11"/>
  <c r="H16" i="11"/>
  <c r="H15" i="11"/>
  <c r="H14" i="11"/>
  <c r="H13" i="11"/>
  <c r="H12" i="11"/>
  <c r="H11" i="11"/>
  <c r="H10" i="11"/>
  <c r="H9" i="11"/>
  <c r="H8" i="11"/>
  <c r="H7" i="11"/>
  <c r="H6" i="11"/>
  <c r="H5" i="11"/>
  <c r="H4" i="11"/>
  <c r="H3" i="11"/>
  <c r="G11" i="13" l="1"/>
  <c r="F12" i="13"/>
  <c r="G12" i="13"/>
  <c r="F11" i="13"/>
  <c r="D2" i="9"/>
  <c r="C2" i="9"/>
  <c r="B2" i="9"/>
  <c r="I3" i="8" l="1"/>
  <c r="B9" i="9"/>
  <c r="B49" i="9"/>
  <c r="B73" i="9"/>
  <c r="B89" i="9"/>
  <c r="B105" i="9"/>
  <c r="B137" i="9"/>
  <c r="B161" i="9"/>
  <c r="B177" i="9"/>
  <c r="B193" i="9"/>
  <c r="B201" i="9"/>
  <c r="B10" i="9"/>
  <c r="B18" i="9"/>
  <c r="B26" i="9"/>
  <c r="B34" i="9"/>
  <c r="B42" i="9"/>
  <c r="B50" i="9"/>
  <c r="B58" i="9"/>
  <c r="B66" i="9"/>
  <c r="B74" i="9"/>
  <c r="B82" i="9"/>
  <c r="B90" i="9"/>
  <c r="B98" i="9"/>
  <c r="B106" i="9"/>
  <c r="B114" i="9"/>
  <c r="B122" i="9"/>
  <c r="B130" i="9"/>
  <c r="B138" i="9"/>
  <c r="B146" i="9"/>
  <c r="B154" i="9"/>
  <c r="B162" i="9"/>
  <c r="B170" i="9"/>
  <c r="B178" i="9"/>
  <c r="B186" i="9"/>
  <c r="B194" i="9"/>
  <c r="B202" i="9"/>
  <c r="B33" i="9"/>
  <c r="B57" i="9"/>
  <c r="B97" i="9"/>
  <c r="B113" i="9"/>
  <c r="B129" i="9"/>
  <c r="B153" i="9"/>
  <c r="B169" i="9"/>
  <c r="B185" i="9"/>
  <c r="B3" i="9"/>
  <c r="B11" i="9"/>
  <c r="B19" i="9"/>
  <c r="B27" i="9"/>
  <c r="B35" i="9"/>
  <c r="B43" i="9"/>
  <c r="B51" i="9"/>
  <c r="B59" i="9"/>
  <c r="B67" i="9"/>
  <c r="B75" i="9"/>
  <c r="B83" i="9"/>
  <c r="B91" i="9"/>
  <c r="B99" i="9"/>
  <c r="B107" i="9"/>
  <c r="B115" i="9"/>
  <c r="B123" i="9"/>
  <c r="B131" i="9"/>
  <c r="B139" i="9"/>
  <c r="B147" i="9"/>
  <c r="B155" i="9"/>
  <c r="B163" i="9"/>
  <c r="B171" i="9"/>
  <c r="B179" i="9"/>
  <c r="B187" i="9"/>
  <c r="B195" i="9"/>
  <c r="B41" i="9"/>
  <c r="B65" i="9"/>
  <c r="B81" i="9"/>
  <c r="B121" i="9"/>
  <c r="B145" i="9"/>
  <c r="B4" i="9"/>
  <c r="B12" i="9"/>
  <c r="B20" i="9"/>
  <c r="B28" i="9"/>
  <c r="B36" i="9"/>
  <c r="B44" i="9"/>
  <c r="B52" i="9"/>
  <c r="B60" i="9"/>
  <c r="B68" i="9"/>
  <c r="B76" i="9"/>
  <c r="B84" i="9"/>
  <c r="B92" i="9"/>
  <c r="B100" i="9"/>
  <c r="B108" i="9"/>
  <c r="B116" i="9"/>
  <c r="B124" i="9"/>
  <c r="B132" i="9"/>
  <c r="B140" i="9"/>
  <c r="B148" i="9"/>
  <c r="B156" i="9"/>
  <c r="B164" i="9"/>
  <c r="B172" i="9"/>
  <c r="B180" i="9"/>
  <c r="B188" i="9"/>
  <c r="B196" i="9"/>
  <c r="B25" i="9"/>
  <c r="B5" i="9"/>
  <c r="B21" i="9"/>
  <c r="B37" i="9"/>
  <c r="B53" i="9"/>
  <c r="B61" i="9"/>
  <c r="B69" i="9"/>
  <c r="B77" i="9"/>
  <c r="B85" i="9"/>
  <c r="B93" i="9"/>
  <c r="B101" i="9"/>
  <c r="B109" i="9"/>
  <c r="B125" i="9"/>
  <c r="B133" i="9"/>
  <c r="B141" i="9"/>
  <c r="B149" i="9"/>
  <c r="B157" i="9"/>
  <c r="B165" i="9"/>
  <c r="B173" i="9"/>
  <c r="B181" i="9"/>
  <c r="B189" i="9"/>
  <c r="B197" i="9"/>
  <c r="B13" i="9"/>
  <c r="B29" i="9"/>
  <c r="B45" i="9"/>
  <c r="B117" i="9"/>
  <c r="B6" i="9"/>
  <c r="B14" i="9"/>
  <c r="B22" i="9"/>
  <c r="B30" i="9"/>
  <c r="B38" i="9"/>
  <c r="B46" i="9"/>
  <c r="B54" i="9"/>
  <c r="B62" i="9"/>
  <c r="B70" i="9"/>
  <c r="B78" i="9"/>
  <c r="B86" i="9"/>
  <c r="B94" i="9"/>
  <c r="B102" i="9"/>
  <c r="B110" i="9"/>
  <c r="B118" i="9"/>
  <c r="B126" i="9"/>
  <c r="B134" i="9"/>
  <c r="B142" i="9"/>
  <c r="B150" i="9"/>
  <c r="B158" i="9"/>
  <c r="B166" i="9"/>
  <c r="B174" i="9"/>
  <c r="B182" i="9"/>
  <c r="B190" i="9"/>
  <c r="B198" i="9"/>
  <c r="B7" i="9"/>
  <c r="B15" i="9"/>
  <c r="B23" i="9"/>
  <c r="B31" i="9"/>
  <c r="B39" i="9"/>
  <c r="B47" i="9"/>
  <c r="B55" i="9"/>
  <c r="B63" i="9"/>
  <c r="B71" i="9"/>
  <c r="B79" i="9"/>
  <c r="B87" i="9"/>
  <c r="B95" i="9"/>
  <c r="B103" i="9"/>
  <c r="B111" i="9"/>
  <c r="B119" i="9"/>
  <c r="B127" i="9"/>
  <c r="B135" i="9"/>
  <c r="B143" i="9"/>
  <c r="B151" i="9"/>
  <c r="B159" i="9"/>
  <c r="B167" i="9"/>
  <c r="B175" i="9"/>
  <c r="B183" i="9"/>
  <c r="B191" i="9"/>
  <c r="B199" i="9"/>
  <c r="B17" i="9"/>
  <c r="B8" i="9"/>
  <c r="B16" i="9"/>
  <c r="B24" i="9"/>
  <c r="B32" i="9"/>
  <c r="B40" i="9"/>
  <c r="B48" i="9"/>
  <c r="B56" i="9"/>
  <c r="B64" i="9"/>
  <c r="B72" i="9"/>
  <c r="B80" i="9"/>
  <c r="B88" i="9"/>
  <c r="B96" i="9"/>
  <c r="B104" i="9"/>
  <c r="B112" i="9"/>
  <c r="B120" i="9"/>
  <c r="B128" i="9"/>
  <c r="B136" i="9"/>
  <c r="B144" i="9"/>
  <c r="B152" i="9"/>
  <c r="B160" i="9"/>
  <c r="B168" i="9"/>
  <c r="B176" i="9"/>
  <c r="B184" i="9"/>
  <c r="B192" i="9"/>
  <c r="B200" i="9"/>
  <c r="H3" i="8"/>
  <c r="K7" i="13" s="1"/>
  <c r="P65" i="13" s="1"/>
  <c r="F3" i="8"/>
  <c r="A2" i="13"/>
  <c r="G3" i="8"/>
  <c r="F13" i="13" l="1"/>
  <c r="B37" i="10"/>
  <c r="B36" i="10"/>
  <c r="B28" i="10"/>
  <c r="B20" i="10"/>
  <c r="B12" i="10"/>
  <c r="B3" i="10"/>
  <c r="C30" i="10"/>
  <c r="C22" i="10"/>
  <c r="C14" i="10"/>
  <c r="C6" i="10"/>
  <c r="C35" i="10"/>
  <c r="C19" i="10"/>
  <c r="AE42" i="13" s="1"/>
  <c r="C4" i="10"/>
  <c r="C7" i="10"/>
  <c r="B35" i="10"/>
  <c r="B27" i="10"/>
  <c r="B19" i="10"/>
  <c r="B11" i="10"/>
  <c r="C37" i="10"/>
  <c r="C29" i="10"/>
  <c r="C21" i="10"/>
  <c r="C13" i="10"/>
  <c r="C5" i="10"/>
  <c r="B17" i="10"/>
  <c r="C27" i="10"/>
  <c r="C11" i="10"/>
  <c r="C23" i="10"/>
  <c r="B34" i="10"/>
  <c r="B26" i="10"/>
  <c r="B18" i="10"/>
  <c r="B10" i="10"/>
  <c r="C36" i="10"/>
  <c r="C28" i="10"/>
  <c r="C20" i="10"/>
  <c r="C12" i="10"/>
  <c r="C3" i="10"/>
  <c r="B25" i="10"/>
  <c r="B9" i="10"/>
  <c r="C15" i="10"/>
  <c r="B33" i="10"/>
  <c r="B32" i="10"/>
  <c r="B24" i="10"/>
  <c r="B16" i="10"/>
  <c r="B8" i="10"/>
  <c r="C34" i="10"/>
  <c r="C26" i="10"/>
  <c r="C18" i="10"/>
  <c r="AE41" i="13" s="1"/>
  <c r="C10" i="10"/>
  <c r="B4" i="10"/>
  <c r="B13" i="10"/>
  <c r="B5" i="10"/>
  <c r="B31" i="10"/>
  <c r="B23" i="10"/>
  <c r="B15" i="10"/>
  <c r="B7" i="10"/>
  <c r="C33" i="10"/>
  <c r="C25" i="10"/>
  <c r="C17" i="10"/>
  <c r="AE40" i="13" s="1"/>
  <c r="C9" i="10"/>
  <c r="B30" i="10"/>
  <c r="B22" i="10"/>
  <c r="B14" i="10"/>
  <c r="B6" i="10"/>
  <c r="C32" i="10"/>
  <c r="C24" i="10"/>
  <c r="C16" i="10"/>
  <c r="AE39" i="13" s="1"/>
  <c r="C8" i="10"/>
  <c r="B29" i="10"/>
  <c r="B21" i="10"/>
  <c r="C31" i="10"/>
  <c r="P113" i="13"/>
  <c r="P133" i="13"/>
  <c r="P20" i="13"/>
  <c r="P34" i="13"/>
  <c r="P75" i="13"/>
  <c r="P53" i="13"/>
  <c r="P100" i="13"/>
  <c r="P86" i="13"/>
  <c r="P108" i="13"/>
  <c r="P52" i="13"/>
  <c r="P63" i="13"/>
  <c r="P66" i="13"/>
  <c r="P72" i="13"/>
  <c r="P122" i="13"/>
  <c r="P26" i="13"/>
  <c r="P18" i="13"/>
  <c r="P112" i="13"/>
  <c r="P124" i="13"/>
  <c r="P109" i="13"/>
  <c r="P85" i="13"/>
  <c r="P92" i="13"/>
  <c r="P127" i="13"/>
  <c r="P47" i="13"/>
  <c r="P19" i="13"/>
  <c r="P107" i="13"/>
  <c r="P25" i="13"/>
  <c r="P89" i="13"/>
  <c r="P78" i="13"/>
  <c r="P23" i="13"/>
  <c r="P126" i="13"/>
  <c r="P32" i="13"/>
  <c r="P22" i="13"/>
  <c r="P115" i="13"/>
  <c r="P24" i="13"/>
  <c r="P121" i="13"/>
  <c r="P35" i="13"/>
  <c r="P88" i="13"/>
  <c r="P55" i="13"/>
  <c r="P58" i="13"/>
  <c r="P83" i="13"/>
  <c r="P70" i="13"/>
  <c r="P49" i="13"/>
  <c r="P81" i="13"/>
  <c r="P105" i="13"/>
  <c r="P57" i="13"/>
  <c r="P16" i="13"/>
  <c r="P29" i="13"/>
  <c r="P69" i="13"/>
  <c r="P123" i="13"/>
  <c r="P54" i="13"/>
  <c r="P117" i="13"/>
  <c r="P33" i="13"/>
  <c r="P82" i="13"/>
  <c r="P98" i="13"/>
  <c r="P80" i="13"/>
  <c r="P87" i="13"/>
  <c r="P51" i="13"/>
  <c r="P114" i="13"/>
  <c r="P90" i="13"/>
  <c r="P59" i="13"/>
  <c r="P91" i="13"/>
  <c r="P30" i="13"/>
  <c r="P39" i="13"/>
  <c r="P95" i="13"/>
  <c r="P50" i="13"/>
  <c r="P21" i="13"/>
  <c r="P37" i="13"/>
  <c r="P119" i="13"/>
  <c r="P46" i="13"/>
  <c r="P128" i="13"/>
  <c r="P101" i="13"/>
  <c r="P56" i="13"/>
  <c r="P132" i="13"/>
  <c r="P135" i="13"/>
  <c r="P118" i="13"/>
  <c r="P103" i="13"/>
  <c r="P96" i="13"/>
  <c r="P125" i="13"/>
  <c r="P42" i="13"/>
  <c r="P76" i="13"/>
  <c r="P120" i="13"/>
  <c r="P62" i="13"/>
  <c r="P134" i="13"/>
  <c r="P31" i="13"/>
  <c r="P40" i="13"/>
  <c r="P84" i="13"/>
  <c r="P73" i="13"/>
  <c r="P93" i="13"/>
  <c r="P110" i="13"/>
  <c r="P74" i="13"/>
  <c r="P129" i="13"/>
  <c r="P28" i="13"/>
  <c r="P44" i="13"/>
  <c r="P111" i="13"/>
  <c r="P41" i="13"/>
  <c r="P60" i="13"/>
  <c r="P97" i="13"/>
  <c r="P94" i="13"/>
  <c r="P99" i="13"/>
  <c r="P36" i="13"/>
  <c r="P27" i="13"/>
  <c r="P45" i="13"/>
  <c r="P68" i="13"/>
  <c r="P116" i="13"/>
  <c r="P104" i="13"/>
  <c r="P130" i="13"/>
  <c r="P77" i="13"/>
  <c r="P38" i="13"/>
  <c r="P64" i="13"/>
  <c r="P67" i="13"/>
  <c r="P131" i="13"/>
  <c r="P48" i="13"/>
  <c r="P79" i="13"/>
  <c r="P17" i="13"/>
  <c r="P61" i="13"/>
  <c r="P102" i="13"/>
  <c r="P136" i="13"/>
  <c r="P71" i="13"/>
  <c r="P43" i="13"/>
  <c r="P106" i="13"/>
</calcChain>
</file>

<file path=xl/sharedStrings.xml><?xml version="1.0" encoding="utf-8"?>
<sst xmlns="http://schemas.openxmlformats.org/spreadsheetml/2006/main" count="6159" uniqueCount="2891">
  <si>
    <t>学年</t>
    <rPh sb="0" eb="2">
      <t>ガクネン</t>
    </rPh>
    <phoneticPr fontId="2"/>
  </si>
  <si>
    <t>男</t>
    <rPh sb="0" eb="1">
      <t>オトコ</t>
    </rPh>
    <phoneticPr fontId="2"/>
  </si>
  <si>
    <t>女</t>
    <rPh sb="0" eb="1">
      <t>オンナ</t>
    </rPh>
    <phoneticPr fontId="2"/>
  </si>
  <si>
    <t>ﾅﾝﾊﾞｰ
ｶｰﾄﾞ</t>
    <phoneticPr fontId="2"/>
  </si>
  <si>
    <t/>
  </si>
  <si>
    <t>高校</t>
    <rPh sb="0" eb="2">
      <t>コウコウ</t>
    </rPh>
    <phoneticPr fontId="2"/>
  </si>
  <si>
    <t>中学</t>
    <rPh sb="0" eb="2">
      <t>チュウガク</t>
    </rPh>
    <phoneticPr fontId="2"/>
  </si>
  <si>
    <t>小学</t>
    <rPh sb="0" eb="2">
      <t>ショウガク</t>
    </rPh>
    <phoneticPr fontId="2"/>
  </si>
  <si>
    <t>岐阜県春季陸上競技記録会兼国体選考会②</t>
    <phoneticPr fontId="2"/>
  </si>
  <si>
    <t>第38回ぎふスポーツカーニバル</t>
  </si>
  <si>
    <t>岐阜陸協長距離記録会②兼国体選考会④</t>
  </si>
  <si>
    <t>第39回岐阜県中学生学年別陸上競技大会</t>
  </si>
  <si>
    <t>第75回岐阜県選手権リレー</t>
  </si>
  <si>
    <t>第75回岐阜県陸上競技選手権大会兼国体選考会⑥</t>
  </si>
  <si>
    <t>第26回全国小学生陸上県予選</t>
  </si>
  <si>
    <t>第56回全日中通信陸上県予選会兼岐阜陸協強化記録会②</t>
  </si>
  <si>
    <t>岐阜陸協長距離記録会③</t>
  </si>
  <si>
    <t>岐阜陸協強化記録会④</t>
  </si>
  <si>
    <t>岐阜陸協長距離記録会④兼全国都道府県対抗駅伝選手選考会兼冬季記録会⑤</t>
    <rPh sb="0" eb="3">
      <t>ギフリク</t>
    </rPh>
    <rPh sb="3" eb="4">
      <t>キョウ</t>
    </rPh>
    <rPh sb="4" eb="7">
      <t>チョウキョリ</t>
    </rPh>
    <rPh sb="7" eb="10">
      <t>キロクカイ</t>
    </rPh>
    <rPh sb="11" eb="12">
      <t>ケン</t>
    </rPh>
    <phoneticPr fontId="2"/>
  </si>
  <si>
    <t>第４回澤田文吉記念棒高跳記録会兼岐阜陸協強化記録会⑥</t>
    <phoneticPr fontId="2"/>
  </si>
  <si>
    <t>岐阜陸協強化記録会</t>
    <rPh sb="2" eb="3">
      <t>リク</t>
    </rPh>
    <rPh sb="3" eb="4">
      <t>キョウ</t>
    </rPh>
    <rPh sb="4" eb="6">
      <t>キョウカ</t>
    </rPh>
    <rPh sb="6" eb="9">
      <t>キロクカイ</t>
    </rPh>
    <phoneticPr fontId="2"/>
  </si>
  <si>
    <t>岐阜陸協強化記録会①兼国体選考会</t>
    <rPh sb="2" eb="3">
      <t>リク</t>
    </rPh>
    <rPh sb="3" eb="4">
      <t>キョウ</t>
    </rPh>
    <rPh sb="4" eb="6">
      <t>キョウカ</t>
    </rPh>
    <rPh sb="6" eb="9">
      <t>キロクカイ</t>
    </rPh>
    <phoneticPr fontId="2"/>
  </si>
  <si>
    <t>岐阜陸協強化記録会①兼国体選考会⑥</t>
    <rPh sb="2" eb="3">
      <t>リク</t>
    </rPh>
    <rPh sb="3" eb="4">
      <t>キョウ</t>
    </rPh>
    <rPh sb="4" eb="6">
      <t>キョウカ</t>
    </rPh>
    <rPh sb="6" eb="9">
      <t>キロクカイ</t>
    </rPh>
    <phoneticPr fontId="2"/>
  </si>
  <si>
    <t>土岐走友</t>
  </si>
  <si>
    <t>藤沢屋</t>
  </si>
  <si>
    <t>麗澤瑞浪AC</t>
  </si>
  <si>
    <t>羽島北高</t>
  </si>
  <si>
    <t>富田高</t>
  </si>
  <si>
    <t>美濃加茂高</t>
  </si>
  <si>
    <t>麗澤瑞浪高</t>
  </si>
  <si>
    <t>本荘中</t>
  </si>
  <si>
    <t>長森中</t>
  </si>
  <si>
    <t>ｼﾏﾁｭｳ</t>
  </si>
  <si>
    <t>島中</t>
  </si>
  <si>
    <t>藍川中</t>
  </si>
  <si>
    <t>藍川東中</t>
  </si>
  <si>
    <t>藍川北中</t>
  </si>
  <si>
    <t>長森南中</t>
  </si>
  <si>
    <t>東長良中</t>
  </si>
  <si>
    <t>岐大附属中</t>
  </si>
  <si>
    <t>羽島中</t>
  </si>
  <si>
    <t>羽島中央中</t>
  </si>
  <si>
    <t>那加中</t>
  </si>
  <si>
    <t>稲羽中</t>
  </si>
  <si>
    <t>鵜沼中</t>
  </si>
  <si>
    <t>緑陽中</t>
  </si>
  <si>
    <t>各務原中央中</t>
  </si>
  <si>
    <t>岐南中</t>
  </si>
  <si>
    <t>北方中</t>
  </si>
  <si>
    <t>穂積中</t>
  </si>
  <si>
    <t>穂積北中</t>
  </si>
  <si>
    <t>ﾐﾔﾏﾁｭｳ</t>
  </si>
  <si>
    <t>日新中</t>
  </si>
  <si>
    <t>養老東部中</t>
  </si>
  <si>
    <t>揖斐川中</t>
  </si>
  <si>
    <t>北和中</t>
  </si>
  <si>
    <t>緑ヶ丘中</t>
  </si>
  <si>
    <t>旭ヶ丘中</t>
  </si>
  <si>
    <t>関桜ヶ丘中</t>
  </si>
  <si>
    <t>下有知中</t>
  </si>
  <si>
    <t>美濃中</t>
  </si>
  <si>
    <t>美濃加茂東中</t>
  </si>
  <si>
    <t>美濃加茂中</t>
  </si>
  <si>
    <t>東可児中</t>
  </si>
  <si>
    <t>八百津中</t>
  </si>
  <si>
    <t>八百津東部中</t>
  </si>
  <si>
    <t>陶都中</t>
  </si>
  <si>
    <t>平和中</t>
  </si>
  <si>
    <t>南姫中</t>
  </si>
  <si>
    <t>笠原中</t>
  </si>
  <si>
    <t>土岐津中</t>
  </si>
  <si>
    <t>濃南中</t>
  </si>
  <si>
    <t>麗澤瑞浪中</t>
  </si>
  <si>
    <t>苗木中</t>
  </si>
  <si>
    <t>ﾌｸｵｶﾁｭｳ</t>
  </si>
  <si>
    <t>蛭川中</t>
  </si>
  <si>
    <t>明智中</t>
  </si>
  <si>
    <t>日枝中</t>
  </si>
  <si>
    <t>東山中</t>
  </si>
  <si>
    <t>萩原南中</t>
  </si>
  <si>
    <t>下呂中</t>
  </si>
  <si>
    <t>美濃加茂陸上</t>
  </si>
  <si>
    <t>養老陸上</t>
  </si>
  <si>
    <t>福島大</t>
  </si>
  <si>
    <t>東洋大</t>
  </si>
  <si>
    <t>日本体育大</t>
  </si>
  <si>
    <t>名城大</t>
  </si>
  <si>
    <t>同志社大</t>
  </si>
  <si>
    <t>立命館大</t>
  </si>
  <si>
    <t>中部学院大</t>
  </si>
  <si>
    <t>法政大</t>
  </si>
  <si>
    <t>ﾊｼﾏｷﾀｺｳ</t>
  </si>
  <si>
    <t>梅林中</t>
  </si>
  <si>
    <t>長良中</t>
  </si>
  <si>
    <t>岩野田中</t>
  </si>
  <si>
    <t>陽南中</t>
  </si>
  <si>
    <t>笠松中</t>
  </si>
  <si>
    <t>本巣中</t>
  </si>
  <si>
    <t>美山中</t>
  </si>
  <si>
    <t>不破中</t>
  </si>
  <si>
    <t>南ヶ丘中</t>
  </si>
  <si>
    <t>肥田中</t>
  </si>
  <si>
    <t>阿木中</t>
  </si>
  <si>
    <t>加子母中</t>
  </si>
  <si>
    <t>福岡中</t>
  </si>
  <si>
    <t>第９回澤田文吉記念棒高跳競技会兼岐阜県春季陸上競技大会兼国体選考会②</t>
    <rPh sb="12" eb="14">
      <t>キョウギ</t>
    </rPh>
    <rPh sb="14" eb="16">
      <t>カイケン</t>
    </rPh>
    <rPh sb="16" eb="19">
      <t>ギフケン</t>
    </rPh>
    <rPh sb="19" eb="21">
      <t>シュンキ</t>
    </rPh>
    <rPh sb="21" eb="23">
      <t>リクジョウ</t>
    </rPh>
    <rPh sb="23" eb="25">
      <t>キョウギ</t>
    </rPh>
    <rPh sb="25" eb="27">
      <t>タイカイ</t>
    </rPh>
    <rPh sb="27" eb="28">
      <t>ケン</t>
    </rPh>
    <rPh sb="28" eb="30">
      <t>コクタイ</t>
    </rPh>
    <rPh sb="30" eb="33">
      <t>センコウカイ</t>
    </rPh>
    <phoneticPr fontId="2"/>
  </si>
  <si>
    <t>一般（大学）</t>
    <rPh sb="0" eb="2">
      <t>イッパン</t>
    </rPh>
    <rPh sb="3" eb="5">
      <t>ダイガク</t>
    </rPh>
    <phoneticPr fontId="2"/>
  </si>
  <si>
    <t>県外(一般･大学)</t>
    <rPh sb="0" eb="2">
      <t>ケンガイ</t>
    </rPh>
    <rPh sb="3" eb="5">
      <t>イッパン</t>
    </rPh>
    <rPh sb="6" eb="8">
      <t>ダイガク</t>
    </rPh>
    <phoneticPr fontId="2"/>
  </si>
  <si>
    <t>県外(高校)</t>
    <rPh sb="0" eb="2">
      <t>ケンガイ</t>
    </rPh>
    <rPh sb="3" eb="5">
      <t>コウコウ</t>
    </rPh>
    <phoneticPr fontId="2"/>
  </si>
  <si>
    <t>県</t>
    <rPh sb="0" eb="1">
      <t>ケン</t>
    </rPh>
    <phoneticPr fontId="2"/>
  </si>
  <si>
    <t>北海道</t>
  </si>
  <si>
    <t>神奈川</t>
  </si>
  <si>
    <t>和歌山</t>
  </si>
  <si>
    <t>鹿児島</t>
  </si>
  <si>
    <t>参加料</t>
    <rPh sb="0" eb="3">
      <t>サンカリョウ</t>
    </rPh>
    <phoneticPr fontId="2"/>
  </si>
  <si>
    <t>1種目</t>
    <rPh sb="1" eb="3">
      <t>シュモク</t>
    </rPh>
    <phoneticPr fontId="2"/>
  </si>
  <si>
    <t>ﾘﾚｰ</t>
    <phoneticPr fontId="2"/>
  </si>
  <si>
    <t>地区</t>
    <rPh sb="0" eb="2">
      <t>チク</t>
    </rPh>
    <phoneticPr fontId="2"/>
  </si>
  <si>
    <t>競技会</t>
    <rPh sb="0" eb="3">
      <t>キョウギカイ</t>
    </rPh>
    <phoneticPr fontId="2"/>
  </si>
  <si>
    <t>岐阜地区</t>
    <rPh sb="0" eb="2">
      <t>ギフ</t>
    </rPh>
    <rPh sb="2" eb="4">
      <t>チク</t>
    </rPh>
    <phoneticPr fontId="2"/>
  </si>
  <si>
    <t>西濃地区</t>
    <rPh sb="0" eb="2">
      <t>セイノウ</t>
    </rPh>
    <rPh sb="2" eb="4">
      <t>チク</t>
    </rPh>
    <phoneticPr fontId="2"/>
  </si>
  <si>
    <t>美濃地区</t>
    <rPh sb="0" eb="2">
      <t>ミノ</t>
    </rPh>
    <rPh sb="2" eb="4">
      <t>チク</t>
    </rPh>
    <phoneticPr fontId="2"/>
  </si>
  <si>
    <t>加茂地区</t>
    <rPh sb="0" eb="1">
      <t>カ</t>
    </rPh>
    <rPh sb="1" eb="2">
      <t>モ</t>
    </rPh>
    <rPh sb="2" eb="4">
      <t>チク</t>
    </rPh>
    <phoneticPr fontId="2"/>
  </si>
  <si>
    <t>東濃地区</t>
    <rPh sb="0" eb="2">
      <t>トウノウ</t>
    </rPh>
    <rPh sb="2" eb="4">
      <t>チク</t>
    </rPh>
    <phoneticPr fontId="2"/>
  </si>
  <si>
    <t>飛騨地区</t>
    <rPh sb="0" eb="2">
      <t>ヒダ</t>
    </rPh>
    <rPh sb="2" eb="4">
      <t>チク</t>
    </rPh>
    <phoneticPr fontId="2"/>
  </si>
  <si>
    <t>印</t>
    <rPh sb="0" eb="1">
      <t>イン</t>
    </rPh>
    <phoneticPr fontId="2"/>
  </si>
  <si>
    <t>美濃加茂陸上クラブ</t>
  </si>
  <si>
    <t>白川中</t>
  </si>
  <si>
    <t>福島大学</t>
  </si>
  <si>
    <t>名古屋市立大</t>
  </si>
  <si>
    <t>東洋大学</t>
  </si>
  <si>
    <t>日本大</t>
  </si>
  <si>
    <t>日本体育大学</t>
  </si>
  <si>
    <t>名城大学</t>
  </si>
  <si>
    <t>同志社大学</t>
  </si>
  <si>
    <t>立命館大学</t>
  </si>
  <si>
    <t>中部学院大学</t>
  </si>
  <si>
    <t>申込区分</t>
    <rPh sb="0" eb="2">
      <t>モウシコミ</t>
    </rPh>
    <rPh sb="2" eb="4">
      <t>クブン</t>
    </rPh>
    <phoneticPr fontId="2"/>
  </si>
  <si>
    <t>性別</t>
    <rPh sb="0" eb="2">
      <t>セイベツ</t>
    </rPh>
    <phoneticPr fontId="2"/>
  </si>
  <si>
    <t>性</t>
    <rPh sb="0" eb="1">
      <t>セイ</t>
    </rPh>
    <phoneticPr fontId="2"/>
  </si>
  <si>
    <t>ﾘﾚｰﾁｰﾑ</t>
    <phoneticPr fontId="2"/>
  </si>
  <si>
    <t>A</t>
    <phoneticPr fontId="2"/>
  </si>
  <si>
    <t>B</t>
    <phoneticPr fontId="2"/>
  </si>
  <si>
    <t>C</t>
    <phoneticPr fontId="2"/>
  </si>
  <si>
    <t>D</t>
    <phoneticPr fontId="2"/>
  </si>
  <si>
    <t>E</t>
    <phoneticPr fontId="2"/>
  </si>
  <si>
    <t>F</t>
    <phoneticPr fontId="2"/>
  </si>
  <si>
    <t>G</t>
    <phoneticPr fontId="2"/>
  </si>
  <si>
    <t>H</t>
    <phoneticPr fontId="2"/>
  </si>
  <si>
    <t>一</t>
    <rPh sb="0" eb="1">
      <t>イチ</t>
    </rPh>
    <phoneticPr fontId="2"/>
  </si>
  <si>
    <t>高</t>
    <rPh sb="0" eb="1">
      <t>コウ</t>
    </rPh>
    <phoneticPr fontId="2"/>
  </si>
  <si>
    <t>中</t>
    <rPh sb="0" eb="1">
      <t>チュウ</t>
    </rPh>
    <phoneticPr fontId="2"/>
  </si>
  <si>
    <t>小</t>
    <rPh sb="0" eb="1">
      <t>ショウ</t>
    </rPh>
    <phoneticPr fontId="2"/>
  </si>
  <si>
    <t>岐阜高等学校</t>
  </si>
  <si>
    <t>岐阜北高等学校</t>
  </si>
  <si>
    <t>長良高等学校</t>
  </si>
  <si>
    <t>岐山高等学校</t>
  </si>
  <si>
    <t>加納高等学校</t>
  </si>
  <si>
    <t>岐阜総合学園高等学校</t>
  </si>
  <si>
    <t>岐阜城北高等学校</t>
  </si>
  <si>
    <t>岐南工業高等学校</t>
  </si>
  <si>
    <t>各務原高等学校</t>
  </si>
  <si>
    <t>岐阜各務野高等学校</t>
  </si>
  <si>
    <t>各務原西高等学校</t>
  </si>
  <si>
    <t>本巣松陽高等学校</t>
  </si>
  <si>
    <t>岐阜農林高等学校</t>
  </si>
  <si>
    <t>山県高等学校</t>
  </si>
  <si>
    <t>羽島高等学校</t>
  </si>
  <si>
    <t>羽島北高等学校</t>
  </si>
  <si>
    <t>岐阜工業高等学校</t>
  </si>
  <si>
    <t>華陽フロンティア高等学校</t>
  </si>
  <si>
    <t>岐阜聾学校</t>
  </si>
  <si>
    <t>揖斐高等学校</t>
  </si>
  <si>
    <t>池田高等学校</t>
  </si>
  <si>
    <t>大垣北高等学校</t>
  </si>
  <si>
    <t>大垣南高等学校</t>
  </si>
  <si>
    <t>大垣東高等学校</t>
  </si>
  <si>
    <t>大垣西高等学校</t>
  </si>
  <si>
    <t>大垣養老高等学校</t>
  </si>
  <si>
    <t>大垣工業高等学校</t>
  </si>
  <si>
    <t>大垣桜高等学校</t>
  </si>
  <si>
    <t>不破高等学校</t>
  </si>
  <si>
    <t>海津明誠高等学校</t>
  </si>
  <si>
    <t>郡上北高等学校</t>
  </si>
  <si>
    <t>郡上高等学校</t>
  </si>
  <si>
    <t>武義高等学校</t>
  </si>
  <si>
    <t>関有知高等学校</t>
  </si>
  <si>
    <t>関高等学校</t>
  </si>
  <si>
    <t>加茂高等学校</t>
  </si>
  <si>
    <t>加茂農林高等学校</t>
  </si>
  <si>
    <t>八百津高等学校</t>
  </si>
  <si>
    <t>東濃高等学校</t>
  </si>
  <si>
    <t>東濃実業高等学校</t>
  </si>
  <si>
    <t>可児高等学校</t>
  </si>
  <si>
    <t>可児工業高等学校</t>
  </si>
  <si>
    <t>多治見高等学校</t>
  </si>
  <si>
    <t>多治見北高等学校</t>
  </si>
  <si>
    <t>多治見工業高等学校</t>
  </si>
  <si>
    <t>瑞浪高等学校</t>
  </si>
  <si>
    <t>土岐紅陵高等学校</t>
  </si>
  <si>
    <t>東濃フロンティア高等学校</t>
  </si>
  <si>
    <t>土岐商業高等学校</t>
  </si>
  <si>
    <t>恵那高等学校</t>
  </si>
  <si>
    <t>恵那農業高等学校</t>
  </si>
  <si>
    <t>恵那南高等学校</t>
  </si>
  <si>
    <t>中津高等学校</t>
  </si>
  <si>
    <t>中津商業高等学校</t>
  </si>
  <si>
    <t>中津川工業高等学校</t>
  </si>
  <si>
    <t>坂下高等学校</t>
  </si>
  <si>
    <t>益田清風高等学校</t>
  </si>
  <si>
    <t>斐太高等学校</t>
  </si>
  <si>
    <t>飛騨高山高等学校</t>
  </si>
  <si>
    <t>高山工業高等学校</t>
  </si>
  <si>
    <t>吉城高等学校</t>
  </si>
  <si>
    <t>飛騨神岡高等学校</t>
  </si>
  <si>
    <t>岐阜商業高等学校</t>
  </si>
  <si>
    <t>大垣商業高等学校</t>
  </si>
  <si>
    <t>ﾅｶﾞﾗｺｳ</t>
  </si>
  <si>
    <t>ｷﾞｻﾞﾝｺｳ</t>
  </si>
  <si>
    <t>ｶﾉｳｺｳ</t>
  </si>
  <si>
    <t>ｷﾞﾌｿｳｺﾞｳｶﾞｸｴﾝｺｳ</t>
  </si>
  <si>
    <t>ｷﾞﾌｼﾞｮｳﾎｸｺｳ</t>
  </si>
  <si>
    <t>ｶｶﾐｶﾞﾊﾗｺｳ</t>
  </si>
  <si>
    <t>ｷﾞﾌｶｶﾐﾐﾉｺｳ</t>
  </si>
  <si>
    <t>ｶｶﾐｶﾞﾊﾗﾆｼｺｳ</t>
  </si>
  <si>
    <t>ﾓﾄｽｼｮｳﾖｳｺｳ</t>
  </si>
  <si>
    <t>ｷﾞﾌﾉｳﾘﾝｺｳ</t>
  </si>
  <si>
    <t>ﾔﾏｶﾞﾀｺｳ</t>
  </si>
  <si>
    <t>ﾊｼﾏｺｳ</t>
  </si>
  <si>
    <t>ｶﾖｳﾌﾛﾝﾃｨｱｺｳ</t>
  </si>
  <si>
    <t>ｷﾞﾌﾛｳｺｳ</t>
  </si>
  <si>
    <t>ｲﾋﾞｺｳ</t>
  </si>
  <si>
    <t>ｲｹﾀﾞｺｳ</t>
  </si>
  <si>
    <t>ｵｵｶﾞｷｷﾀｺｳ</t>
  </si>
  <si>
    <t>ｵｵｶﾞｷﾐﾅﾐｺｳ</t>
  </si>
  <si>
    <t>ｵｵｶﾞｷﾋｶﾞｼｺｳ</t>
  </si>
  <si>
    <t>ｵｵｶﾞｷﾆｼｺｳ</t>
  </si>
  <si>
    <t>ｵｵｶﾞｷﾖｳﾛｳｺｳ</t>
  </si>
  <si>
    <t>ｷﾞﾌｺｳ</t>
  </si>
  <si>
    <t>ｷﾞﾌｷﾀｺｳ</t>
  </si>
  <si>
    <t>ｷﾞﾌｼｮｳｷﾞｮｳｺｳ</t>
  </si>
  <si>
    <t>ｷﾞﾅﾝｺｳｷﾞｮｳｺｳ</t>
  </si>
  <si>
    <t>ｷﾞﾌｺｳｷﾞｮｳｺｳ</t>
  </si>
  <si>
    <t>ｵｵｶﾞｷｼｮｳｷﾞｮｳｺｳ</t>
  </si>
  <si>
    <t>ｵｵｶﾞｷｺｳｷﾞｮｳｺｳ</t>
  </si>
  <si>
    <t>ｵｵｶﾞｷｻｸﾗｺｳ</t>
  </si>
  <si>
    <t>ﾌﾜｺｳ</t>
  </si>
  <si>
    <t>ｶｲﾂﾞﾒｲｾｲｺｳ</t>
  </si>
  <si>
    <t>ｸﾞｼﾞｮｳｷﾀｺｳ</t>
  </si>
  <si>
    <t>ｸﾞｼﾞｮｳｺｳ</t>
  </si>
  <si>
    <t>ﾑｷﾞｺｳ</t>
  </si>
  <si>
    <t>ｾｷｳﾁｺｳ</t>
  </si>
  <si>
    <t>ｾｷｺｳ</t>
  </si>
  <si>
    <t>ｶﾓｺｳ</t>
  </si>
  <si>
    <t>ｶﾓﾉｳﾘﾝｺｳ</t>
  </si>
  <si>
    <t>ﾔｵﾂｺｳ</t>
  </si>
  <si>
    <t>ﾄｳﾉｳｺｳ</t>
  </si>
  <si>
    <t>ﾉｳﾄｳｼﾞﾂｷﾞｮｳｺｳ</t>
  </si>
  <si>
    <t>ｶﾆｺｳ</t>
  </si>
  <si>
    <t>ｶﾆｺｳｷﾞｮｳｺｳ</t>
  </si>
  <si>
    <t>ﾀｼﾞﾐｺｳ</t>
  </si>
  <si>
    <t>ﾀｼﾞﾐｷﾀｺｳ</t>
  </si>
  <si>
    <t>ﾀｼﾞﾐｺｳｷﾞｮｳｺｳ</t>
  </si>
  <si>
    <t>ﾐｽﾞﾅﾐｺｳ</t>
  </si>
  <si>
    <t>ﾄｷｺｳﾘｮｳｺｳ</t>
  </si>
  <si>
    <t>ﾄｳﾉｳﾌﾛﾝﾃｨｱｺｳ</t>
  </si>
  <si>
    <t>ﾄｷｼｮｳｷﾞｮｳｺｳ</t>
  </si>
  <si>
    <t>ｴﾅｺｳ</t>
  </si>
  <si>
    <t>ｴﾅﾉｳｷﾞｮｳｺｳ</t>
  </si>
  <si>
    <t>ｴﾅﾐﾅﾐｺｳ</t>
  </si>
  <si>
    <t>ﾅｶﾂｺｳ</t>
  </si>
  <si>
    <t>ﾅｶﾂｼｮｳｷﾞｮｳｺｳ</t>
  </si>
  <si>
    <t>ﾅｶﾂｶﾞﾜｺｳｷﾞｮｳｺｳ</t>
  </si>
  <si>
    <t>ｻｶｼﾀｺｳ</t>
  </si>
  <si>
    <t>ﾏｼﾀｾｲﾌｳｺｳ</t>
  </si>
  <si>
    <t>ﾋﾀﾞｺｳ</t>
  </si>
  <si>
    <t>ﾋﾀﾞﾀｶﾔﾏｺｳ</t>
  </si>
  <si>
    <t>ﾀｶﾔﾏｺｳｷﾞｮｳｺｳ</t>
  </si>
  <si>
    <t>ﾖｼｷｺｳ</t>
  </si>
  <si>
    <t>ﾋﾀﾞｶﾐｵｶｺｳ</t>
  </si>
  <si>
    <t>鴬谷高等学校</t>
  </si>
  <si>
    <t>富田高等学校</t>
  </si>
  <si>
    <t>済美高等学校</t>
  </si>
  <si>
    <t>岐阜東高等学校</t>
  </si>
  <si>
    <t>岐阜聖徳学園高等学校</t>
  </si>
  <si>
    <t>聖マリア女学院高等学校</t>
  </si>
  <si>
    <t>岐阜女子高等学校</t>
  </si>
  <si>
    <t>岐阜第一高等学校</t>
  </si>
  <si>
    <t>大垣日本大学高等学校</t>
  </si>
  <si>
    <t>美濃加茂高等学校</t>
  </si>
  <si>
    <t>帝京大学可児高等学校</t>
  </si>
  <si>
    <t>多治見西高等学校</t>
  </si>
  <si>
    <t>麗澤瑞浪高等学校</t>
  </si>
  <si>
    <t>中京高等学校</t>
  </si>
  <si>
    <t>高山西高等学校</t>
  </si>
  <si>
    <t>城南高等学校</t>
  </si>
  <si>
    <t>ぎふ国際高等学校</t>
  </si>
  <si>
    <t>清凌高等学校</t>
  </si>
  <si>
    <t>ｳｸﾞｲｽﾀﾞﾆsｺｳ</t>
  </si>
  <si>
    <t>ﾄﾐﾀﾞｺｳ</t>
  </si>
  <si>
    <t>ｾｲﾋﾞｺｳ</t>
  </si>
  <si>
    <t>ｷﾞﾌﾋｶﾞｼｺｳ</t>
  </si>
  <si>
    <t>ｷﾞﾌｼｮｳﾄｳｸｶﾞｸｴﾝｺｳ</t>
  </si>
  <si>
    <t>ｾｲﾏﾘｱｼﾞｮｶﾞｸｲﾝｺｳ</t>
  </si>
  <si>
    <t>ｷﾞﾌｼﾞｮｼｺｳ</t>
  </si>
  <si>
    <t>ｷﾞﾌﾀﾞｲｲﾁｺｳ</t>
  </si>
  <si>
    <t>ｵｵｶﾞｷﾆｯﾎﾟﾝﾀﾞｲｶﾞｸｺｳ</t>
  </si>
  <si>
    <t>ﾐﾉｶﾓｺｳ</t>
  </si>
  <si>
    <t>ﾁｷｮｳﾀﾞｲｶﾆｺｳ</t>
  </si>
  <si>
    <t>ﾀｼﾞﾐﾆｼｺｳ</t>
  </si>
  <si>
    <t>ﾚｲﾀｸﾐｽﾞﾅﾐｺｳ</t>
  </si>
  <si>
    <t>ﾁｭｳｷｮｳﾀﾞｲ</t>
  </si>
  <si>
    <t>ﾀｶﾔﾏﾆｼｺｳ</t>
  </si>
  <si>
    <t>ｼﾞｮｳﾅﾝｺｳ</t>
  </si>
  <si>
    <t>ｷﾞﾌｺｸｻｲｺｳ</t>
  </si>
  <si>
    <t>ｾｲﾘｮｳｺｳ</t>
  </si>
  <si>
    <t>岐阜高</t>
  </si>
  <si>
    <t>長良高</t>
  </si>
  <si>
    <t>岐山高</t>
  </si>
  <si>
    <t>加納高</t>
  </si>
  <si>
    <t>山県高</t>
  </si>
  <si>
    <t>羽島高</t>
  </si>
  <si>
    <t>揖斐高</t>
  </si>
  <si>
    <t>池田高</t>
  </si>
  <si>
    <t>岐阜北高</t>
  </si>
  <si>
    <t>岐阜城北高</t>
  </si>
  <si>
    <t>各務原高</t>
  </si>
  <si>
    <t>岐阜各務野高</t>
  </si>
  <si>
    <t>各務原西高</t>
  </si>
  <si>
    <t>本巣松陽高</t>
  </si>
  <si>
    <t>岐阜農林高</t>
  </si>
  <si>
    <t>大垣北高</t>
  </si>
  <si>
    <t>大垣南高</t>
  </si>
  <si>
    <t>大垣東高</t>
  </si>
  <si>
    <t>大垣西高</t>
  </si>
  <si>
    <t>大垣養老高</t>
  </si>
  <si>
    <t>大垣桜高</t>
  </si>
  <si>
    <t>不破高</t>
  </si>
  <si>
    <t>海津明誠高</t>
  </si>
  <si>
    <t>郡上北高</t>
  </si>
  <si>
    <t>郡上高</t>
  </si>
  <si>
    <t>武義高</t>
  </si>
  <si>
    <t>関有知高</t>
  </si>
  <si>
    <t>関高</t>
  </si>
  <si>
    <t>加茂高</t>
  </si>
  <si>
    <t>加茂農林高</t>
  </si>
  <si>
    <t>八百津高</t>
  </si>
  <si>
    <t>東濃高</t>
  </si>
  <si>
    <t>可児高</t>
  </si>
  <si>
    <t>多治見高</t>
  </si>
  <si>
    <t>多治見北高</t>
  </si>
  <si>
    <t>瑞浪高</t>
  </si>
  <si>
    <t>土岐紅陵高</t>
  </si>
  <si>
    <t>恵那高</t>
  </si>
  <si>
    <t>恵那南高</t>
  </si>
  <si>
    <t>中津高</t>
  </si>
  <si>
    <t>坂下高</t>
  </si>
  <si>
    <t>益田清風高</t>
  </si>
  <si>
    <t>斐太高</t>
  </si>
  <si>
    <t>飛騨高山高</t>
  </si>
  <si>
    <t>吉城高</t>
  </si>
  <si>
    <t>飛騨神岡高</t>
  </si>
  <si>
    <t>鴬谷高</t>
  </si>
  <si>
    <t>済美高</t>
  </si>
  <si>
    <t>岐阜東高</t>
  </si>
  <si>
    <t>岐阜女子高</t>
  </si>
  <si>
    <t>岐阜第一高</t>
  </si>
  <si>
    <t>多治見西高</t>
  </si>
  <si>
    <t>中京高</t>
  </si>
  <si>
    <t>高山西高</t>
  </si>
  <si>
    <t>城南高</t>
  </si>
  <si>
    <t>ぎふ国際高</t>
  </si>
  <si>
    <t>清凌高</t>
  </si>
  <si>
    <t>岐南工高</t>
  </si>
  <si>
    <t>岐阜工高</t>
  </si>
  <si>
    <t>岐阜聾高</t>
    <rPh sb="3" eb="4">
      <t>コウ</t>
    </rPh>
    <phoneticPr fontId="2"/>
  </si>
  <si>
    <t>大垣商高</t>
  </si>
  <si>
    <t>大垣日本大高</t>
  </si>
  <si>
    <t>帝京大可児高</t>
  </si>
  <si>
    <t>高山工高</t>
  </si>
  <si>
    <t>中津川工高</t>
  </si>
  <si>
    <t>中津商高</t>
  </si>
  <si>
    <t>恵那農高</t>
  </si>
  <si>
    <t>土岐商高</t>
  </si>
  <si>
    <t>東濃実高</t>
  </si>
  <si>
    <t>可児工高</t>
  </si>
  <si>
    <t>大垣工高</t>
  </si>
  <si>
    <t>多治見工高</t>
  </si>
  <si>
    <t>岐阜聖徳高</t>
  </si>
  <si>
    <t>聖マリア高</t>
  </si>
  <si>
    <t>東濃ﾌﾛﾝﾃｨｱ高</t>
  </si>
  <si>
    <t>華陽ﾌﾛﾝﾃｨｱ高</t>
  </si>
  <si>
    <t>岐阜市立岐阜清流中学校</t>
  </si>
  <si>
    <t>岐阜市立岐阜中央中学校</t>
  </si>
  <si>
    <t>岐阜市立本荘中学校</t>
  </si>
  <si>
    <t>岐阜市立梅林中学校</t>
  </si>
  <si>
    <t>岐阜市立加納中学校</t>
  </si>
  <si>
    <t>岐阜市立長森中学校</t>
  </si>
  <si>
    <t>岐阜市立長良中学校</t>
  </si>
  <si>
    <t>岐阜市立島中学校</t>
  </si>
  <si>
    <t>岐阜市立岩野田中学校</t>
  </si>
  <si>
    <t>岐阜市立精華中学校</t>
  </si>
  <si>
    <t>岐阜市立藍川中学校</t>
  </si>
  <si>
    <t>岐阜市立三輪中学校</t>
  </si>
  <si>
    <t>岐阜市立岐北中学校</t>
  </si>
  <si>
    <t>岐阜市立厚見中学校</t>
  </si>
  <si>
    <t>岐阜市立青山中学校</t>
  </si>
  <si>
    <t>岐阜市立陽南中学校</t>
  </si>
  <si>
    <t>岐阜市立藍川東中学校</t>
  </si>
  <si>
    <t>岐阜市立岐阜西中学校</t>
  </si>
  <si>
    <t>岐阜市立藍川北中学校</t>
  </si>
  <si>
    <t>岐阜市立長森南中学校</t>
  </si>
  <si>
    <t>岐阜市立東長良中学校</t>
  </si>
  <si>
    <t>岐阜市立境川中学校</t>
  </si>
  <si>
    <t>岐阜大学教育学部附属中学校</t>
  </si>
  <si>
    <t>羽島市立羽島中学校</t>
  </si>
  <si>
    <t>羽島市立竹鼻中学校</t>
  </si>
  <si>
    <t>羽島市立中央中学校</t>
  </si>
  <si>
    <t>羽島市立中島中学校</t>
  </si>
  <si>
    <t>羽島市立桑原中学校</t>
  </si>
  <si>
    <t>各務原市立那加中学校</t>
  </si>
  <si>
    <t>各務原市立桜丘中学校</t>
  </si>
  <si>
    <t>各務原市立稲羽中学校</t>
  </si>
  <si>
    <t>各務原市立川島中学校</t>
  </si>
  <si>
    <t>各務原市立鵜沼中学校</t>
  </si>
  <si>
    <t>各務原市立緑陽中学校</t>
  </si>
  <si>
    <t>各務原市立蘇原中学校</t>
  </si>
  <si>
    <t>各務原市立中央中学校</t>
  </si>
  <si>
    <t>山県市立高富中学校</t>
  </si>
  <si>
    <t>山県市立伊自良中学校</t>
  </si>
  <si>
    <t>山県市立美山中学校</t>
  </si>
  <si>
    <t>瑞穂市立穂積中学校</t>
  </si>
  <si>
    <t>瑞穂市立穂積北中学校</t>
  </si>
  <si>
    <t>瑞穂市立巣南中学校</t>
  </si>
  <si>
    <t>本巣市立本巣中学校</t>
  </si>
  <si>
    <t>本巣市立真正中学校</t>
  </si>
  <si>
    <t>本巣市立糸貫中学校</t>
  </si>
  <si>
    <t>本巣市立根尾中学校</t>
  </si>
  <si>
    <t>岐南町立岐南中学校</t>
  </si>
  <si>
    <t>笠松町立笠松中学校</t>
  </si>
  <si>
    <t>北方町立北方中学校</t>
  </si>
  <si>
    <t>岐阜聖徳学園大学附属中学校</t>
  </si>
  <si>
    <t>聖マリア女学院中学校</t>
  </si>
  <si>
    <t>岐阜東中学校</t>
  </si>
  <si>
    <t>鴬谷中学校</t>
  </si>
  <si>
    <t>大垣市立興文中学校</t>
  </si>
  <si>
    <t>大垣市立東中学校</t>
  </si>
  <si>
    <t>大垣市立西中学校</t>
  </si>
  <si>
    <t>大垣市立南中学校</t>
  </si>
  <si>
    <t>大垣市立北中学校</t>
  </si>
  <si>
    <t>大垣市立江並中学校</t>
  </si>
  <si>
    <t>大垣市立赤坂中学校</t>
  </si>
  <si>
    <t>大垣市立西部中学校</t>
  </si>
  <si>
    <t>大垣市立星和中学校</t>
  </si>
  <si>
    <t>大垣市立上石津中学校</t>
  </si>
  <si>
    <t>海津市立日新中学校</t>
  </si>
  <si>
    <t>海津市立平田中学校</t>
  </si>
  <si>
    <t>海津市立城南中学校</t>
  </si>
  <si>
    <t>養老町立高田中学校</t>
  </si>
  <si>
    <t>養老町立東部中学校</t>
  </si>
  <si>
    <t>垂井町立不破中学校</t>
  </si>
  <si>
    <t>垂井町立北中学校</t>
  </si>
  <si>
    <t>関ヶ原町立関ヶ原中学校</t>
  </si>
  <si>
    <t>関ヶ原町立今須中学校</t>
  </si>
  <si>
    <t>神戸町立神戸中学校</t>
  </si>
  <si>
    <t>輪之内町立輪之内中学校</t>
  </si>
  <si>
    <t>安八町立登龍中学校</t>
  </si>
  <si>
    <t>学校組合立東安中学校</t>
  </si>
  <si>
    <t>揖斐川町立揖斐川中学校</t>
  </si>
  <si>
    <t>揖斐川町立北和中学校</t>
  </si>
  <si>
    <t>揖斐川町立谷汲中学校</t>
  </si>
  <si>
    <t>揖斐川町立坂内中学校</t>
  </si>
  <si>
    <t>大野町立大野中学校</t>
  </si>
  <si>
    <t>大野町立揖東中学校</t>
  </si>
  <si>
    <t>池田町立池田中学校</t>
  </si>
  <si>
    <t>西濃学園中学校</t>
  </si>
  <si>
    <t>関市立緑ヶ丘中学校</t>
  </si>
  <si>
    <t>関市立旭ヶ丘中学校</t>
  </si>
  <si>
    <t>関市立桜ヶ丘中学校</t>
  </si>
  <si>
    <t>関市立下有知中学校</t>
  </si>
  <si>
    <t>関市立富野中学校</t>
  </si>
  <si>
    <t>関市立小金田中学校</t>
  </si>
  <si>
    <t>関市立板取川中学校</t>
  </si>
  <si>
    <t>関市立武芸川中学校</t>
  </si>
  <si>
    <t>関市立津保川中学校</t>
  </si>
  <si>
    <t>美濃市立美濃中学校</t>
  </si>
  <si>
    <t>美濃市立昭和中学校</t>
  </si>
  <si>
    <t>郡上市立八幡中学校</t>
  </si>
  <si>
    <t>郡上市立八幡西中学校</t>
  </si>
  <si>
    <t>郡上市立大和中学校</t>
  </si>
  <si>
    <t>郡上市立白鳥中学校</t>
  </si>
  <si>
    <t>郡上市立高鷲中学校</t>
  </si>
  <si>
    <t>郡上市立郡南中学校</t>
  </si>
  <si>
    <t>郡上市立明宝中学校</t>
  </si>
  <si>
    <t>郡上市立郡上東中学校</t>
  </si>
  <si>
    <t>多治見市立陶都中学校</t>
  </si>
  <si>
    <t>多治見市立多治見中学校</t>
  </si>
  <si>
    <t>多治見市立平和中学校</t>
  </si>
  <si>
    <t>多治見市立小泉中学校</t>
  </si>
  <si>
    <t>多治見市立南ヶ丘中学校</t>
  </si>
  <si>
    <t>多治見市立北陵中学校</t>
  </si>
  <si>
    <t>多治見市立南姫中学校</t>
  </si>
  <si>
    <t>多治見市立笠原中学校</t>
  </si>
  <si>
    <t>土岐市立土岐津中学校</t>
  </si>
  <si>
    <t>土岐市立西陵中学校</t>
  </si>
  <si>
    <t>土岐市立濃南中学校</t>
  </si>
  <si>
    <t>土岐市立駄知中学校</t>
  </si>
  <si>
    <t>土岐市立肥田中学校</t>
  </si>
  <si>
    <t>土岐市立泉中学校</t>
  </si>
  <si>
    <t>瑞浪市立瑞浪中学校</t>
  </si>
  <si>
    <t>瑞浪市立瑞陵中学校</t>
  </si>
  <si>
    <t>瑞浪市立日吉中学校</t>
  </si>
  <si>
    <t>瑞浪市立釜戸中学校</t>
  </si>
  <si>
    <t>瑞浪市立瑞浪南中学校</t>
  </si>
  <si>
    <t>恵那市立恵那西中学校</t>
  </si>
  <si>
    <t>恵那市立恵那東中学校</t>
  </si>
  <si>
    <t>恵那市立恵那北中学校</t>
  </si>
  <si>
    <t>恵那市立岩邑中学校</t>
  </si>
  <si>
    <t>恵那市立山岡中学校</t>
  </si>
  <si>
    <t>恵那市立明智中学校</t>
  </si>
  <si>
    <t>恵那市立串原中学校</t>
  </si>
  <si>
    <t>恵那市立上矢作中学校</t>
  </si>
  <si>
    <t>中津川市立第一中学校</t>
  </si>
  <si>
    <t>中津川市立第二中学校</t>
  </si>
  <si>
    <t>中津川市立苗木中学校</t>
  </si>
  <si>
    <t>中津川市立坂本中学校</t>
  </si>
  <si>
    <t>中津川市立落合中学校</t>
  </si>
  <si>
    <t>中津川市立阿木中学校</t>
  </si>
  <si>
    <t>中津川市立神坂中学校</t>
  </si>
  <si>
    <t>中津川市立坂下中学校</t>
  </si>
  <si>
    <t>中津川市立加子母中学校</t>
  </si>
  <si>
    <t>中津川市立付知中学校</t>
  </si>
  <si>
    <t>中津川市立福岡中学校</t>
  </si>
  <si>
    <t>中津川市立蛭川中学校</t>
  </si>
  <si>
    <t>麗澤瑞浪中学校</t>
  </si>
  <si>
    <t>多治見西高等学校附属中学校</t>
  </si>
  <si>
    <t>岐阜清流中</t>
  </si>
  <si>
    <t>岐阜中央中</t>
  </si>
  <si>
    <t>加納中</t>
  </si>
  <si>
    <t>精華中</t>
  </si>
  <si>
    <t>三輪中</t>
  </si>
  <si>
    <t>岐北中</t>
  </si>
  <si>
    <t>厚見中</t>
  </si>
  <si>
    <t>青山中</t>
  </si>
  <si>
    <t>岐阜西中</t>
  </si>
  <si>
    <t>境川中</t>
  </si>
  <si>
    <t>竹鼻中</t>
  </si>
  <si>
    <t>中島中</t>
  </si>
  <si>
    <t>聖徳大附属中</t>
  </si>
  <si>
    <t>高山市立日枝中学校</t>
  </si>
  <si>
    <t>高山市立松倉中学校</t>
  </si>
  <si>
    <t>高山市立中山中学校</t>
  </si>
  <si>
    <t>高山市立東山中学校</t>
  </si>
  <si>
    <t>高山市立丹生川中学校</t>
  </si>
  <si>
    <t>高山市立清見中学校</t>
  </si>
  <si>
    <t>高山市立荘川中学校</t>
  </si>
  <si>
    <t>高山市立宮中学校</t>
  </si>
  <si>
    <t>高山市立久々野中学校</t>
  </si>
  <si>
    <t>高山市立朝日中学校</t>
  </si>
  <si>
    <t>高山市立国府中学校</t>
  </si>
  <si>
    <t>高山市立北稜中学校</t>
  </si>
  <si>
    <t>飛騨市立古川中学校</t>
  </si>
  <si>
    <t>飛騨市立神岡中学校</t>
  </si>
  <si>
    <t>飛騨市立山之村中学校</t>
  </si>
  <si>
    <t>下呂市立萩原南中学校</t>
  </si>
  <si>
    <t>下呂市立萩原北中学校</t>
  </si>
  <si>
    <t>下呂市立小坂中学校</t>
  </si>
  <si>
    <t>下呂市立下呂中学校</t>
  </si>
  <si>
    <t>下呂市立竹原中学校</t>
  </si>
  <si>
    <t>下呂市立金山中学校</t>
  </si>
  <si>
    <t>下呂市立馬瀬中学校</t>
  </si>
  <si>
    <t>白川村立白川中学校</t>
  </si>
  <si>
    <t>美濃加茂市立西中学校</t>
  </si>
  <si>
    <t>美濃加茂市立東中学校</t>
  </si>
  <si>
    <t>学校組合立双葉中学校</t>
  </si>
  <si>
    <t>可児市立蘇南中学校</t>
  </si>
  <si>
    <t>可児市立中部中学校</t>
  </si>
  <si>
    <t>可児市立西可児中学校</t>
  </si>
  <si>
    <t>可児市立東可児中学校</t>
  </si>
  <si>
    <t>可児市立広陵中学校</t>
  </si>
  <si>
    <t>坂祝町立坂祝中学校</t>
  </si>
  <si>
    <t>川辺町立川辺中学校</t>
  </si>
  <si>
    <t>七宗町立上麻生中学校</t>
  </si>
  <si>
    <t>七宗町立神渕中学校</t>
  </si>
  <si>
    <t>八百津町立八百津中学校</t>
  </si>
  <si>
    <t>八百津町立八百津東部中学校</t>
  </si>
  <si>
    <t>白川町立白川中学校</t>
  </si>
  <si>
    <t>白川町立黒川中学校</t>
  </si>
  <si>
    <t>白川町立佐見中学校</t>
  </si>
  <si>
    <t>東白川村立東白川中学校</t>
  </si>
  <si>
    <t>御嵩町立上之郷中学校</t>
  </si>
  <si>
    <t>御嵩町立向陽中学校</t>
  </si>
  <si>
    <t>中学校組合立共和中学校</t>
  </si>
  <si>
    <t>帝京大学可児中学校</t>
  </si>
  <si>
    <t>美濃加茂中学校</t>
  </si>
  <si>
    <t>多治見西中</t>
  </si>
  <si>
    <t>各務原桜丘中</t>
    <rPh sb="0" eb="3">
      <t>カカミガハラ</t>
    </rPh>
    <phoneticPr fontId="2"/>
  </si>
  <si>
    <t>川島中</t>
  </si>
  <si>
    <t>蘇原中</t>
  </si>
  <si>
    <t>高富中</t>
  </si>
  <si>
    <t>伊自良中</t>
  </si>
  <si>
    <t>巣南中</t>
  </si>
  <si>
    <t>真正中</t>
  </si>
  <si>
    <t>糸貫中</t>
  </si>
  <si>
    <t>根尾中</t>
  </si>
  <si>
    <t>聖マリア中</t>
  </si>
  <si>
    <t>岐阜東中</t>
  </si>
  <si>
    <t>鴬谷中</t>
  </si>
  <si>
    <t>興文中</t>
  </si>
  <si>
    <t>江並中</t>
  </si>
  <si>
    <t>赤坂中</t>
  </si>
  <si>
    <t>星和中</t>
  </si>
  <si>
    <t>上石津中</t>
  </si>
  <si>
    <t>平田中</t>
  </si>
  <si>
    <t>城南中</t>
  </si>
  <si>
    <t>高田中</t>
  </si>
  <si>
    <t>垂井北中</t>
  </si>
  <si>
    <t>関ヶ原中</t>
  </si>
  <si>
    <t>今須中</t>
  </si>
  <si>
    <t>神戸中</t>
  </si>
  <si>
    <t>輪之内中</t>
  </si>
  <si>
    <t>登龍中</t>
  </si>
  <si>
    <t>東安中</t>
  </si>
  <si>
    <t>谷汲中</t>
  </si>
  <si>
    <t>坂内中</t>
  </si>
  <si>
    <t>大野中</t>
  </si>
  <si>
    <t>揖東中</t>
  </si>
  <si>
    <t>池田中</t>
  </si>
  <si>
    <t>西濃学園中</t>
  </si>
  <si>
    <t>富野中</t>
  </si>
  <si>
    <t>小金田中</t>
  </si>
  <si>
    <t>板取川中</t>
  </si>
  <si>
    <t>武芸川中</t>
  </si>
  <si>
    <t>津保川中</t>
  </si>
  <si>
    <t>昭和中</t>
  </si>
  <si>
    <t>八幡中</t>
  </si>
  <si>
    <t>八幡西中</t>
  </si>
  <si>
    <t>大和中</t>
  </si>
  <si>
    <t>白鳥中</t>
  </si>
  <si>
    <t>高鷲中</t>
  </si>
  <si>
    <t>郡南中</t>
  </si>
  <si>
    <t>明宝中</t>
  </si>
  <si>
    <t>郡上東中</t>
  </si>
  <si>
    <t>美濃加茂西中</t>
  </si>
  <si>
    <t>双葉中</t>
  </si>
  <si>
    <t>蘇南中</t>
  </si>
  <si>
    <t>西可児中</t>
  </si>
  <si>
    <t>広陵中</t>
  </si>
  <si>
    <t>坂祝中</t>
  </si>
  <si>
    <t>立川辺中</t>
  </si>
  <si>
    <t>上麻生中</t>
  </si>
  <si>
    <t>神渕中</t>
  </si>
  <si>
    <t>黒川中</t>
  </si>
  <si>
    <t>佐見中</t>
  </si>
  <si>
    <t>東白川中</t>
  </si>
  <si>
    <t>上之郷中</t>
  </si>
  <si>
    <t>向陽中</t>
  </si>
  <si>
    <t>共和中</t>
  </si>
  <si>
    <t>帝京大可児中</t>
  </si>
  <si>
    <t>多治見中</t>
  </si>
  <si>
    <t>小泉中</t>
  </si>
  <si>
    <t>西陵中</t>
  </si>
  <si>
    <t>駄知中</t>
  </si>
  <si>
    <t>泉中</t>
  </si>
  <si>
    <t>瑞浪中</t>
  </si>
  <si>
    <t>瑞陵中</t>
  </si>
  <si>
    <t>日吉中</t>
  </si>
  <si>
    <t>釜戸中</t>
  </si>
  <si>
    <t>瑞浪南中</t>
  </si>
  <si>
    <t>恵那西中</t>
  </si>
  <si>
    <t>恵那東中</t>
  </si>
  <si>
    <t>恵那北中</t>
  </si>
  <si>
    <t>岩邑中</t>
  </si>
  <si>
    <t>山岡中</t>
  </si>
  <si>
    <t>串原中</t>
  </si>
  <si>
    <t>上矢作中</t>
  </si>
  <si>
    <t>坂本中</t>
  </si>
  <si>
    <t>落合中</t>
  </si>
  <si>
    <t>神坂中</t>
  </si>
  <si>
    <t>坂下中</t>
  </si>
  <si>
    <t>付知中</t>
  </si>
  <si>
    <t>松倉中</t>
  </si>
  <si>
    <t>中山中</t>
  </si>
  <si>
    <t>丹生川中</t>
  </si>
  <si>
    <t>清見中</t>
  </si>
  <si>
    <t>荘川中</t>
  </si>
  <si>
    <t>宮中</t>
  </si>
  <si>
    <t>久々野中</t>
  </si>
  <si>
    <t>朝日中</t>
  </si>
  <si>
    <t>国府中</t>
  </si>
  <si>
    <t>高山北稜中</t>
  </si>
  <si>
    <t>古川中</t>
  </si>
  <si>
    <t>神岡中</t>
  </si>
  <si>
    <t>山之村中</t>
  </si>
  <si>
    <t>萩原北中</t>
  </si>
  <si>
    <t>小坂中</t>
  </si>
  <si>
    <t>竹原中</t>
  </si>
  <si>
    <t>金山中</t>
  </si>
  <si>
    <t>大垣西部中</t>
    <rPh sb="0" eb="2">
      <t>オオガキ</t>
    </rPh>
    <phoneticPr fontId="2"/>
  </si>
  <si>
    <t>多治見北陵中</t>
    <rPh sb="0" eb="3">
      <t>タジミ</t>
    </rPh>
    <phoneticPr fontId="2"/>
  </si>
  <si>
    <t>中津川第一中</t>
    <rPh sb="0" eb="3">
      <t>ナカツガワ</t>
    </rPh>
    <phoneticPr fontId="2"/>
  </si>
  <si>
    <t>240101</t>
  </si>
  <si>
    <t>240102</t>
  </si>
  <si>
    <t>240103</t>
  </si>
  <si>
    <t>240104</t>
  </si>
  <si>
    <t>240105</t>
  </si>
  <si>
    <t>240106</t>
  </si>
  <si>
    <t>240107</t>
  </si>
  <si>
    <t>240108</t>
  </si>
  <si>
    <t>240109</t>
  </si>
  <si>
    <t>240112</t>
  </si>
  <si>
    <t>240115</t>
  </si>
  <si>
    <t>240117</t>
  </si>
  <si>
    <t>240110</t>
  </si>
  <si>
    <t>240113</t>
  </si>
  <si>
    <t>240116</t>
  </si>
  <si>
    <t>240118</t>
  </si>
  <si>
    <t>240119</t>
  </si>
  <si>
    <t>240151</t>
  </si>
  <si>
    <t>240152</t>
  </si>
  <si>
    <t>240153</t>
  </si>
  <si>
    <t>240154</t>
  </si>
  <si>
    <t>240111</t>
  </si>
  <si>
    <t>217912</t>
  </si>
  <si>
    <t>240121</t>
  </si>
  <si>
    <t>240122</t>
  </si>
  <si>
    <t>240125</t>
  </si>
  <si>
    <t>240123</t>
  </si>
  <si>
    <t>240124</t>
  </si>
  <si>
    <t>240131</t>
  </si>
  <si>
    <t>240137</t>
  </si>
  <si>
    <t>240132</t>
  </si>
  <si>
    <t>240141</t>
  </si>
  <si>
    <t>240133</t>
  </si>
  <si>
    <t>240135</t>
  </si>
  <si>
    <t>240134</t>
  </si>
  <si>
    <t>240136</t>
  </si>
  <si>
    <t>240601</t>
  </si>
  <si>
    <t>240603</t>
  </si>
  <si>
    <t>240608</t>
  </si>
  <si>
    <t>240505</t>
  </si>
  <si>
    <t>240509</t>
  </si>
  <si>
    <t>240506</t>
  </si>
  <si>
    <t>240503</t>
  </si>
  <si>
    <t>240507</t>
  </si>
  <si>
    <t>240502</t>
  </si>
  <si>
    <t>240508</t>
  </si>
  <si>
    <t>240142</t>
  </si>
  <si>
    <t>240143</t>
  </si>
  <si>
    <t>240501</t>
  </si>
  <si>
    <t>260002</t>
  </si>
  <si>
    <t>260004</t>
  </si>
  <si>
    <t>260006</t>
  </si>
  <si>
    <t>260007</t>
  </si>
  <si>
    <t>240201</t>
  </si>
  <si>
    <t>240202</t>
  </si>
  <si>
    <t>240203</t>
  </si>
  <si>
    <t>240204</t>
  </si>
  <si>
    <t>240205</t>
  </si>
  <si>
    <t>240206</t>
  </si>
  <si>
    <t>240223</t>
  </si>
  <si>
    <t>240207</t>
  </si>
  <si>
    <t>240208</t>
  </si>
  <si>
    <t>240314</t>
  </si>
  <si>
    <t>240301</t>
  </si>
  <si>
    <t>240302</t>
  </si>
  <si>
    <t>240304</t>
  </si>
  <si>
    <t>240311</t>
  </si>
  <si>
    <t>240313</t>
  </si>
  <si>
    <t>240221</t>
  </si>
  <si>
    <t>240222</t>
  </si>
  <si>
    <t>240224</t>
  </si>
  <si>
    <t>240225</t>
  </si>
  <si>
    <t>240231</t>
  </si>
  <si>
    <t>240232</t>
  </si>
  <si>
    <t>240233</t>
  </si>
  <si>
    <t>240234</t>
  </si>
  <si>
    <t>240401</t>
  </si>
  <si>
    <t>240402</t>
  </si>
  <si>
    <t>240403</t>
  </si>
  <si>
    <t>240415</t>
  </si>
  <si>
    <t>240406</t>
  </si>
  <si>
    <t>240407</t>
  </si>
  <si>
    <t>240408</t>
  </si>
  <si>
    <t>260010</t>
  </si>
  <si>
    <t>240701</t>
  </si>
  <si>
    <t>240702</t>
  </si>
  <si>
    <t>240707</t>
  </si>
  <si>
    <t>240704</t>
  </si>
  <si>
    <t>240705</t>
  </si>
  <si>
    <t>240706</t>
  </si>
  <si>
    <t>240722</t>
  </si>
  <si>
    <t>240725</t>
  </si>
  <si>
    <t>240727</t>
  </si>
  <si>
    <t>240711</t>
  </si>
  <si>
    <t>240714</t>
  </si>
  <si>
    <t>240801</t>
  </si>
  <si>
    <t>240804</t>
  </si>
  <si>
    <t>240808</t>
  </si>
  <si>
    <t>240811</t>
  </si>
  <si>
    <t>240814</t>
  </si>
  <si>
    <t>240816</t>
  </si>
  <si>
    <t>240817</t>
  </si>
  <si>
    <t>240819</t>
  </si>
  <si>
    <t>240901</t>
  </si>
  <si>
    <t>240902</t>
  </si>
  <si>
    <t>240905</t>
  </si>
  <si>
    <t>241004</t>
  </si>
  <si>
    <t>241005</t>
  </si>
  <si>
    <t>241006</t>
  </si>
  <si>
    <t>241007</t>
  </si>
  <si>
    <t>241008</t>
  </si>
  <si>
    <t>240911</t>
  </si>
  <si>
    <t>240913</t>
  </si>
  <si>
    <t>240915</t>
  </si>
  <si>
    <t>240917</t>
  </si>
  <si>
    <t>240918</t>
  </si>
  <si>
    <t>240931</t>
  </si>
  <si>
    <t>240926</t>
  </si>
  <si>
    <t>240925</t>
  </si>
  <si>
    <t>240929</t>
  </si>
  <si>
    <t>240930</t>
  </si>
  <si>
    <t>241001</t>
  </si>
  <si>
    <t>241002</t>
  </si>
  <si>
    <t>241003</t>
  </si>
  <si>
    <t>260005</t>
  </si>
  <si>
    <t>260009</t>
  </si>
  <si>
    <t>241101</t>
  </si>
  <si>
    <t>241102</t>
  </si>
  <si>
    <t>241103</t>
  </si>
  <si>
    <t>241104</t>
  </si>
  <si>
    <t>241105</t>
  </si>
  <si>
    <t>241106</t>
  </si>
  <si>
    <t>241107</t>
  </si>
  <si>
    <t>241131</t>
  </si>
  <si>
    <t>241121</t>
  </si>
  <si>
    <t>241122</t>
  </si>
  <si>
    <t>241123</t>
  </si>
  <si>
    <t>241124</t>
  </si>
  <si>
    <t>241125</t>
  </si>
  <si>
    <t>241126</t>
  </si>
  <si>
    <t>241111</t>
  </si>
  <si>
    <t>241112</t>
  </si>
  <si>
    <t>241115</t>
  </si>
  <si>
    <t>241116</t>
  </si>
  <si>
    <t>241117</t>
  </si>
  <si>
    <t>241216</t>
  </si>
  <si>
    <t>241217</t>
  </si>
  <si>
    <t>241218</t>
  </si>
  <si>
    <t>241229</t>
  </si>
  <si>
    <t>241230</t>
  </si>
  <si>
    <t>241232</t>
  </si>
  <si>
    <t>241234</t>
  </si>
  <si>
    <t>241238</t>
  </si>
  <si>
    <t>241201</t>
  </si>
  <si>
    <t>241202</t>
  </si>
  <si>
    <t>241203</t>
  </si>
  <si>
    <t>241204</t>
  </si>
  <si>
    <t>241205</t>
  </si>
  <si>
    <t>241206</t>
  </si>
  <si>
    <t>241207</t>
  </si>
  <si>
    <t>241221</t>
  </si>
  <si>
    <t>241223</t>
  </si>
  <si>
    <t>241224</t>
  </si>
  <si>
    <t>241226</t>
  </si>
  <si>
    <t>241228</t>
  </si>
  <si>
    <t>260003</t>
  </si>
  <si>
    <t>260008</t>
  </si>
  <si>
    <t>241401</t>
  </si>
  <si>
    <t>241402</t>
  </si>
  <si>
    <t>241403</t>
  </si>
  <si>
    <t>241404</t>
  </si>
  <si>
    <t>241411</t>
  </si>
  <si>
    <t>241417</t>
  </si>
  <si>
    <t>241423</t>
  </si>
  <si>
    <t>241426</t>
  </si>
  <si>
    <t>241427</t>
  </si>
  <si>
    <t>241428</t>
  </si>
  <si>
    <t>241446</t>
  </si>
  <si>
    <t>241464</t>
  </si>
  <si>
    <t>241441</t>
  </si>
  <si>
    <t>241455</t>
  </si>
  <si>
    <t>241456</t>
  </si>
  <si>
    <t>241301</t>
  </si>
  <si>
    <t>241302</t>
  </si>
  <si>
    <t>241304</t>
  </si>
  <si>
    <t>241305</t>
  </si>
  <si>
    <t>241306</t>
  </si>
  <si>
    <t>241309</t>
  </si>
  <si>
    <t>241315</t>
  </si>
  <si>
    <t>241424</t>
  </si>
  <si>
    <t>2.岐阜北高等学校</t>
  </si>
  <si>
    <t>3.長良高等学校</t>
  </si>
  <si>
    <t>4.岐山高等学校</t>
  </si>
  <si>
    <t>5.加納高等学校</t>
  </si>
  <si>
    <t>6.岐阜総合学園高等学校</t>
  </si>
  <si>
    <t>7.岐阜城北高等学校</t>
  </si>
  <si>
    <t>8.岐阜商業高等学校</t>
  </si>
  <si>
    <t>9.岐南工業高等学校</t>
  </si>
  <si>
    <t>10.各務原高等学校</t>
  </si>
  <si>
    <t>11.岐阜各務野高等学校</t>
  </si>
  <si>
    <t>12.各務原西高等学校</t>
  </si>
  <si>
    <t>13.本巣松陽高等学校</t>
  </si>
  <si>
    <t>15.山県高等学校</t>
  </si>
  <si>
    <t>16.羽島高等学校</t>
  </si>
  <si>
    <t>17.羽島北高等学校</t>
  </si>
  <si>
    <t>18.岐阜工業高等学校</t>
  </si>
  <si>
    <t>19.華陽フロンティア高等学校</t>
  </si>
  <si>
    <t>20.岐阜聾学校</t>
  </si>
  <si>
    <t>フクシマダイガク</t>
  </si>
  <si>
    <t>筑波大学</t>
  </si>
  <si>
    <t>ツクバダイガク</t>
  </si>
  <si>
    <t>筑波大</t>
  </si>
  <si>
    <t>東京大学</t>
  </si>
  <si>
    <t>トウキョウダイガク</t>
  </si>
  <si>
    <t>東京大</t>
  </si>
  <si>
    <t>岐阜大学</t>
  </si>
  <si>
    <t>ギフダイガク</t>
  </si>
  <si>
    <t>岐阜大</t>
  </si>
  <si>
    <t>愛知教育大学</t>
  </si>
  <si>
    <t>アイチキョウイクダイガク</t>
  </si>
  <si>
    <t>愛知教育大</t>
  </si>
  <si>
    <t>京都教育大学</t>
  </si>
  <si>
    <t>キョウトキョウイクダイガク</t>
  </si>
  <si>
    <t>京都教育大</t>
  </si>
  <si>
    <t>広島大学</t>
  </si>
  <si>
    <t>ヒロシマダイガク</t>
  </si>
  <si>
    <t>広島大</t>
  </si>
  <si>
    <t>名古屋市立大学</t>
  </si>
  <si>
    <t>ナゴヤシリツダイガク</t>
  </si>
  <si>
    <t>麗澤大学</t>
  </si>
  <si>
    <t>レイタクダイガク</t>
  </si>
  <si>
    <t>麗澤大</t>
  </si>
  <si>
    <t>桜美林大学</t>
  </si>
  <si>
    <t>オウビリンダイガク</t>
  </si>
  <si>
    <t>桜美林大</t>
  </si>
  <si>
    <t>慶應義塾大学</t>
  </si>
  <si>
    <t>ケイオウギジュクダイガク</t>
  </si>
  <si>
    <t>慶應義塾大</t>
  </si>
  <si>
    <t>国士舘大学</t>
  </si>
  <si>
    <t>コクシカンダイガク</t>
  </si>
  <si>
    <t>国士舘大</t>
  </si>
  <si>
    <t>駒澤大学</t>
  </si>
  <si>
    <t>コマザワダイガク</t>
  </si>
  <si>
    <t>駒澤大</t>
  </si>
  <si>
    <t>順天堂大学</t>
  </si>
  <si>
    <t>ジュンテンドウダイガク</t>
  </si>
  <si>
    <t>順天堂大</t>
  </si>
  <si>
    <t>トウヨウダイガク</t>
  </si>
  <si>
    <t>日本大学</t>
  </si>
  <si>
    <t>ニホンダイガク</t>
  </si>
  <si>
    <t>ニッポンタイイクダイガク</t>
  </si>
  <si>
    <t>法政大学</t>
  </si>
  <si>
    <t>ホウセイダイガク</t>
  </si>
  <si>
    <t>明治大学</t>
  </si>
  <si>
    <t>メイジダイガク</t>
  </si>
  <si>
    <t>明治大</t>
  </si>
  <si>
    <t>神奈川大学</t>
  </si>
  <si>
    <t>カナガワダイガク</t>
  </si>
  <si>
    <t>神奈川大</t>
  </si>
  <si>
    <t>愛知大学</t>
  </si>
  <si>
    <t>アイチダイガク</t>
  </si>
  <si>
    <t>愛知大</t>
  </si>
  <si>
    <t>愛知工業大学</t>
  </si>
  <si>
    <t>アイチコウギョウダイガク</t>
  </si>
  <si>
    <t>愛知工業大</t>
  </si>
  <si>
    <t>中京大学</t>
  </si>
  <si>
    <t>チュウキョウダイガク</t>
  </si>
  <si>
    <t>中京大</t>
  </si>
  <si>
    <t>至学館大学</t>
  </si>
  <si>
    <t>シガッカンダイガク</t>
  </si>
  <si>
    <t>至学館大</t>
  </si>
  <si>
    <t>名古屋学院大学</t>
  </si>
  <si>
    <t>ナゴヤガクインダイガク</t>
  </si>
  <si>
    <t>名古屋学院大</t>
  </si>
  <si>
    <t>メイジョウダイガク</t>
  </si>
  <si>
    <t>皇學館大学</t>
  </si>
  <si>
    <t>コウガッカンダイガク</t>
  </si>
  <si>
    <t>皇學館大</t>
  </si>
  <si>
    <t>京都産業大学</t>
  </si>
  <si>
    <t>キョウトサンギョウダイガク</t>
  </si>
  <si>
    <t>京都産業大</t>
  </si>
  <si>
    <t>ドウシシャダイガク</t>
  </si>
  <si>
    <t>リツメイカンダイガク</t>
  </si>
  <si>
    <t>大阪体育大学</t>
  </si>
  <si>
    <t>オオサカタイイクダイガク</t>
  </si>
  <si>
    <t>大阪体育大</t>
  </si>
  <si>
    <t>関西大学</t>
  </si>
  <si>
    <t>カンサイダイガク</t>
  </si>
  <si>
    <t>関西大</t>
  </si>
  <si>
    <t>近畿大学</t>
  </si>
  <si>
    <t>キンキダイガク</t>
  </si>
  <si>
    <t>近畿大</t>
  </si>
  <si>
    <t>関西学院大学</t>
  </si>
  <si>
    <t>カンセイガクインダイガク</t>
  </si>
  <si>
    <t>関西学院大</t>
  </si>
  <si>
    <t>神戸学院大学</t>
  </si>
  <si>
    <t>コウベガクインダイガク</t>
  </si>
  <si>
    <t>神戸学院大</t>
  </si>
  <si>
    <t>九州共立大学</t>
  </si>
  <si>
    <t>キュウシュウキョウリツダイガク</t>
  </si>
  <si>
    <t>九州共立大</t>
  </si>
  <si>
    <t>駿河台大学</t>
  </si>
  <si>
    <t>スルガダイダイガク</t>
  </si>
  <si>
    <t>駿河台大</t>
  </si>
  <si>
    <t>東海学園大学</t>
  </si>
  <si>
    <t>トウカイガクエンダイガク</t>
  </si>
  <si>
    <t>東海学園大</t>
  </si>
  <si>
    <t>チュウブガクインダイガク</t>
  </si>
  <si>
    <t>岐阜工業高等専門学校</t>
  </si>
  <si>
    <t>ギフコウギョウコウトウセンモンガッコウ</t>
  </si>
  <si>
    <t>岐阜工業高専</t>
  </si>
  <si>
    <t>エイチエーシー</t>
  </si>
  <si>
    <t>エナタイレン</t>
  </si>
  <si>
    <t>恵那体連</t>
  </si>
  <si>
    <t>オオガキタイレン</t>
  </si>
  <si>
    <t>大垣体連</t>
  </si>
  <si>
    <t>オオガキリクユウクラブ</t>
  </si>
  <si>
    <t>大垣陸友クラブ</t>
  </si>
  <si>
    <t>大垣陸友ｸﾗﾌﾞ</t>
  </si>
  <si>
    <t>カカミガハラエーシー</t>
  </si>
  <si>
    <t>各務原A・C</t>
  </si>
  <si>
    <t>カカミガハラティーエフシー</t>
  </si>
  <si>
    <t>各務原ＴＦＣ</t>
  </si>
  <si>
    <t>カワサキジュウコウギョウ</t>
  </si>
  <si>
    <t>川崎重工業</t>
  </si>
  <si>
    <t>川崎重工</t>
  </si>
  <si>
    <t>ギフアスリート</t>
  </si>
  <si>
    <t>岐阜アスリート</t>
  </si>
  <si>
    <t>岐阜ｱｽﾘ-ﾄ</t>
  </si>
  <si>
    <t>ギフエムシー</t>
  </si>
  <si>
    <t>岐阜ＭＣ</t>
  </si>
  <si>
    <t>岐阜MC</t>
  </si>
  <si>
    <t>ギフキョウインクラブギフ</t>
  </si>
  <si>
    <t>岐阜教員クラブ岐阜</t>
  </si>
  <si>
    <t>岐阜教員ｸ岐阜</t>
  </si>
  <si>
    <t>ギフキョウインクラブセイノウ</t>
  </si>
  <si>
    <t>岐阜教員クラブ西濃</t>
  </si>
  <si>
    <t>岐阜教員ｸ西濃</t>
  </si>
  <si>
    <t>ギフキョウインクラブチュウノウ</t>
  </si>
  <si>
    <t>岐阜教員クラブ中濃</t>
  </si>
  <si>
    <t>岐阜教員ｸ中濃</t>
  </si>
  <si>
    <t>ギフケンケイアールシーチームジーピー</t>
  </si>
  <si>
    <t>岐阜県警ＲＣチームＧＰ</t>
  </si>
  <si>
    <t>県警RC</t>
  </si>
  <si>
    <t>ギフショウガイシャアスリートクラブ</t>
  </si>
  <si>
    <t>岐阜障がい者アスリートクラブ</t>
  </si>
  <si>
    <t>岐障AC</t>
  </si>
  <si>
    <t>ギフリクジョウキョウギキョウカイ</t>
  </si>
  <si>
    <t>岐阜陸上競技協会</t>
  </si>
  <si>
    <t>岐阜陸協</t>
  </si>
  <si>
    <t>ギフリクユウクラブ</t>
  </si>
  <si>
    <t>岐阜陸友クラブ</t>
  </si>
  <si>
    <t>グジョウソウユウ</t>
  </si>
  <si>
    <t>郡上走友</t>
  </si>
  <si>
    <t>ケイワイビー</t>
  </si>
  <si>
    <t>KYB</t>
  </si>
  <si>
    <t>ゲロリクジョウクラブ</t>
  </si>
  <si>
    <t>下呂陸上クラブ</t>
  </si>
  <si>
    <t>ジョギングクラブハリボテ</t>
  </si>
  <si>
    <t>セキタイキョウ</t>
  </si>
  <si>
    <t>関体協</t>
  </si>
  <si>
    <t>セレクト</t>
  </si>
  <si>
    <t>SELECT</t>
  </si>
  <si>
    <t>タカヤマリクジョウキョウギキョウカイ</t>
  </si>
  <si>
    <t>高山陸上競技協会</t>
  </si>
  <si>
    <t>高山陸上</t>
  </si>
  <si>
    <t>タジミソウユウ</t>
  </si>
  <si>
    <t>多治見走友</t>
  </si>
  <si>
    <t>トキソウユウ</t>
  </si>
  <si>
    <t>ナカツガワリクユウ</t>
  </si>
  <si>
    <t>中津川陸友</t>
  </si>
  <si>
    <t>ハシマシリクジョウキョウギキョウカイ</t>
  </si>
  <si>
    <t>羽島市陸上競技協会</t>
  </si>
  <si>
    <t>羽島市陸協</t>
  </si>
  <si>
    <t>フジサワヤ</t>
  </si>
  <si>
    <t>ミズナミリクユウ</t>
  </si>
  <si>
    <t>瑞浪陸友</t>
  </si>
  <si>
    <t>ミノカモリクジョウクラブ</t>
  </si>
  <si>
    <t>ヨウロウチョウリクジョウキョウギキョウカイ</t>
  </si>
  <si>
    <t>養老町陸上競技協会</t>
  </si>
  <si>
    <t>養老町陸協</t>
  </si>
  <si>
    <t>ヨシキソウユウ</t>
  </si>
  <si>
    <t>吉城走友</t>
  </si>
  <si>
    <t>レイタクミズナミエーシー</t>
  </si>
  <si>
    <t>1.岐阜陸上競技協会</t>
  </si>
  <si>
    <t>所属名</t>
    <rPh sb="0" eb="2">
      <t>ショゾク</t>
    </rPh>
    <rPh sb="2" eb="3">
      <t>メイ</t>
    </rPh>
    <phoneticPr fontId="2"/>
  </si>
  <si>
    <t>一般</t>
    <rPh sb="0" eb="2">
      <t>イッパン</t>
    </rPh>
    <phoneticPr fontId="2"/>
  </si>
  <si>
    <t>参加料合計</t>
    <rPh sb="0" eb="3">
      <t>サンカリョウ</t>
    </rPh>
    <rPh sb="3" eb="5">
      <t>ゴウケイ</t>
    </rPh>
    <phoneticPr fontId="2"/>
  </si>
  <si>
    <t>400R</t>
    <phoneticPr fontId="2"/>
  </si>
  <si>
    <t>所属長</t>
    <rPh sb="0" eb="3">
      <t>ショゾクチョウ</t>
    </rPh>
    <phoneticPr fontId="2"/>
  </si>
  <si>
    <t>　　氏　　名</t>
    <rPh sb="2" eb="3">
      <t>シ</t>
    </rPh>
    <rPh sb="5" eb="6">
      <t>メイ</t>
    </rPh>
    <phoneticPr fontId="2"/>
  </si>
  <si>
    <t>第20回岐阜県ジュニア陸上競技大会</t>
    <phoneticPr fontId="2"/>
  </si>
  <si>
    <t>第40回岐阜県秋季陸上競技大会</t>
    <phoneticPr fontId="2"/>
  </si>
  <si>
    <t>-</t>
    <phoneticPr fontId="2"/>
  </si>
  <si>
    <t>1600R</t>
    <phoneticPr fontId="2"/>
  </si>
  <si>
    <t>岐阜県外
登録県</t>
    <rPh sb="0" eb="3">
      <t>ギフケン</t>
    </rPh>
    <rPh sb="3" eb="4">
      <t>ガイ</t>
    </rPh>
    <rPh sb="5" eb="8">
      <t>トウロクケン</t>
    </rPh>
    <phoneticPr fontId="2"/>
  </si>
  <si>
    <t>青森</t>
  </si>
  <si>
    <t>岩手</t>
  </si>
  <si>
    <t>宮城</t>
  </si>
  <si>
    <t>秋田</t>
  </si>
  <si>
    <t>山形</t>
  </si>
  <si>
    <t>福島</t>
  </si>
  <si>
    <t>茨城</t>
  </si>
  <si>
    <t>栃木</t>
  </si>
  <si>
    <t>群馬</t>
  </si>
  <si>
    <t>埼玉</t>
  </si>
  <si>
    <t>千葉</t>
  </si>
  <si>
    <t>東京</t>
  </si>
  <si>
    <t>新潟</t>
  </si>
  <si>
    <t>富山</t>
  </si>
  <si>
    <t>石川</t>
  </si>
  <si>
    <t>福井</t>
  </si>
  <si>
    <t>山梨</t>
  </si>
  <si>
    <t>長野</t>
  </si>
  <si>
    <t>静岡</t>
  </si>
  <si>
    <t>愛知</t>
    <rPh sb="0" eb="1">
      <t>アイ</t>
    </rPh>
    <rPh sb="1" eb="2">
      <t>チ</t>
    </rPh>
    <phoneticPr fontId="2"/>
  </si>
  <si>
    <t>岐阜</t>
  </si>
  <si>
    <t>三重</t>
    <rPh sb="0" eb="1">
      <t>サン</t>
    </rPh>
    <rPh sb="1" eb="2">
      <t>ジュウ</t>
    </rPh>
    <phoneticPr fontId="2"/>
  </si>
  <si>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</si>
  <si>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</si>
  <si>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</si>
  <si>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</si>
  <si>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</si>
  <si>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</si>
  <si>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</si>
  <si>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</si>
  <si>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</si>
  <si>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</si>
  <si>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</si>
  <si>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</si>
  <si>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</si>
  <si>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</si>
  <si>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</si>
  <si>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</si>
  <si>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</si>
  <si>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</si>
  <si>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</si>
  <si>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</si>
  <si>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</si>
  <si>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招待</t>
  </si>
  <si>
    <t>学連</t>
  </si>
  <si>
    <t>←岐阜県以外の登録者は選択入力</t>
    <rPh sb="1" eb="4">
      <t>ギフケン</t>
    </rPh>
    <rPh sb="4" eb="6">
      <t>イガイ</t>
    </rPh>
    <rPh sb="7" eb="10">
      <t>トウロクシャ</t>
    </rPh>
    <rPh sb="11" eb="13">
      <t>センタク</t>
    </rPh>
    <rPh sb="13" eb="15">
      <t>ニュウリョク</t>
    </rPh>
    <phoneticPr fontId="2"/>
  </si>
  <si>
    <t>個人種目数</t>
    <rPh sb="0" eb="2">
      <t>コジン</t>
    </rPh>
    <rPh sb="2" eb="4">
      <t>シュモク</t>
    </rPh>
    <rPh sb="4" eb="5">
      <t>スウ</t>
    </rPh>
    <phoneticPr fontId="2"/>
  </si>
  <si>
    <t>男子</t>
    <rPh sb="0" eb="2">
      <t>ダンシ</t>
    </rPh>
    <phoneticPr fontId="2"/>
  </si>
  <si>
    <t>女子</t>
    <rPh sb="0" eb="2">
      <t>ジョシ</t>
    </rPh>
    <phoneticPr fontId="2"/>
  </si>
  <si>
    <t>所属℡</t>
    <rPh sb="0" eb="2">
      <t>ショゾク</t>
    </rPh>
    <phoneticPr fontId="2"/>
  </si>
  <si>
    <t>○</t>
    <phoneticPr fontId="2"/>
  </si>
  <si>
    <t>団 体 名</t>
    <rPh sb="0" eb="1">
      <t>ダン</t>
    </rPh>
    <rPh sb="2" eb="3">
      <t>カラダ</t>
    </rPh>
    <rPh sb="4" eb="5">
      <t>メイ</t>
    </rPh>
    <phoneticPr fontId="2"/>
  </si>
  <si>
    <t>申込責任者（顧問等連絡責任者）</t>
    <rPh sb="0" eb="2">
      <t>モウシコミ</t>
    </rPh>
    <rPh sb="2" eb="5">
      <t>セキニンシャ</t>
    </rPh>
    <rPh sb="6" eb="8">
      <t>コモン</t>
    </rPh>
    <rPh sb="8" eb="9">
      <t>トウ</t>
    </rPh>
    <rPh sb="9" eb="11">
      <t>レンラク</t>
    </rPh>
    <rPh sb="11" eb="14">
      <t>セキニンシャ</t>
    </rPh>
    <phoneticPr fontId="2"/>
  </si>
  <si>
    <t>登録県</t>
    <rPh sb="0" eb="2">
      <t>トウロク</t>
    </rPh>
    <rPh sb="2" eb="3">
      <t>ケン</t>
    </rPh>
    <phoneticPr fontId="2"/>
  </si>
  <si>
    <r>
      <t>連絡℡(</t>
    </r>
    <r>
      <rPr>
        <sz val="9"/>
        <color indexed="8"/>
        <rFont val="ＭＳ Ｐゴシック"/>
        <family val="3"/>
        <charset val="128"/>
      </rPr>
      <t>携帯等</t>
    </r>
    <r>
      <rPr>
        <sz val="11"/>
        <color indexed="8"/>
        <rFont val="ＭＳ Ｐゴシック"/>
        <family val="3"/>
        <charset val="128"/>
      </rPr>
      <t>)</t>
    </r>
    <rPh sb="0" eb="2">
      <t>レンラク</t>
    </rPh>
    <rPh sb="4" eb="6">
      <t>ケイタイ</t>
    </rPh>
    <rPh sb="6" eb="7">
      <t>トウ</t>
    </rPh>
    <phoneticPr fontId="2"/>
  </si>
  <si>
    <t>県外(中学)</t>
    <rPh sb="0" eb="2">
      <t>ケンガイ</t>
    </rPh>
    <rPh sb="3" eb="5">
      <t>チュウガク</t>
    </rPh>
    <phoneticPr fontId="2"/>
  </si>
  <si>
    <t>制限外</t>
    <rPh sb="0" eb="3">
      <t>セイゲンガイ</t>
    </rPh>
    <phoneticPr fontId="2"/>
  </si>
  <si>
    <t>岐阜県秋季陸上競技記録会(16230010)</t>
    <rPh sb="0" eb="3">
      <t>ギフケン</t>
    </rPh>
    <rPh sb="3" eb="5">
      <t>シュウキ</t>
    </rPh>
    <rPh sb="5" eb="9">
      <t>リクジョウキョウギ</t>
    </rPh>
    <rPh sb="9" eb="12">
      <t>キロクカイ</t>
    </rPh>
    <phoneticPr fontId="2"/>
  </si>
  <si>
    <t>いびがわ陸上</t>
  </si>
  <si>
    <t>釜小かけっこ</t>
  </si>
  <si>
    <t>たかとみ</t>
  </si>
  <si>
    <t>モアA.C.</t>
  </si>
  <si>
    <t>もとすＡＣ</t>
  </si>
  <si>
    <t>益田陸上</t>
  </si>
  <si>
    <t>各務原陸上</t>
  </si>
  <si>
    <t>金山陸上</t>
  </si>
  <si>
    <t>国府ｼﾞｭﾆｱ</t>
  </si>
  <si>
    <t>小坂陸上</t>
  </si>
  <si>
    <t>上牧陸上</t>
  </si>
  <si>
    <t>上矢作ｼﾞｭﾆｱ</t>
  </si>
  <si>
    <t>新友陸上</t>
  </si>
  <si>
    <t>真桑っ子</t>
  </si>
  <si>
    <t>瑞穂陸上</t>
  </si>
  <si>
    <t>瑞浪土岐</t>
  </si>
  <si>
    <t>瑞浪陸上</t>
  </si>
  <si>
    <t>精華ｽﾎﾟｰﾂ</t>
  </si>
  <si>
    <t>相生陸上クラブ</t>
  </si>
  <si>
    <t>多治見ｼﾞｭﾆｱ</t>
  </si>
  <si>
    <t>大垣市陸上</t>
  </si>
  <si>
    <t>大薮小</t>
  </si>
  <si>
    <t>池田陸上ｸﾗﾌﾞ</t>
  </si>
  <si>
    <t>中池ｼﾞｭﾆｱ</t>
  </si>
  <si>
    <t>中津西</t>
  </si>
  <si>
    <t>中津川ｼﾞｭﾆｱ</t>
  </si>
  <si>
    <t>長森･日野</t>
  </si>
  <si>
    <t>土岐おりべ</t>
  </si>
  <si>
    <t>土岐津＆泉</t>
  </si>
  <si>
    <t>島陸上</t>
  </si>
  <si>
    <t>陶陸上</t>
  </si>
  <si>
    <t>南濃ｽﾎﾟｰﾂ</t>
  </si>
  <si>
    <t>飛騨市陸上</t>
  </si>
  <si>
    <t>美濃ｼﾞｭﾆｱ</t>
  </si>
  <si>
    <t>美濃加茂ｼﾞｭﾆｱ</t>
  </si>
  <si>
    <t>陵南小</t>
  </si>
  <si>
    <t>1.いびがわ陸上</t>
  </si>
  <si>
    <t>2.釜小かけっこ</t>
  </si>
  <si>
    <t>3.たかとみ</t>
  </si>
  <si>
    <t>5.もとすＡＣ</t>
  </si>
  <si>
    <t>6.益田陸上</t>
  </si>
  <si>
    <t>7.各務原陸上</t>
  </si>
  <si>
    <t>8.金山陸上</t>
  </si>
  <si>
    <t>9.高山陸上</t>
  </si>
  <si>
    <t>10.国府ｼﾞｭﾆｱ</t>
  </si>
  <si>
    <t>11.小坂陸上</t>
  </si>
  <si>
    <t>12.上牧陸上</t>
  </si>
  <si>
    <t>13.上矢作ｼﾞｭﾆｱ</t>
  </si>
  <si>
    <t>14.新友陸上</t>
  </si>
  <si>
    <t>15.真桑っ子</t>
  </si>
  <si>
    <t>16.瑞穂陸上</t>
  </si>
  <si>
    <t>17.瑞浪土岐</t>
  </si>
  <si>
    <t>18.瑞浪陸上</t>
  </si>
  <si>
    <t>19.精華ｽﾎﾟｰﾂ</t>
  </si>
  <si>
    <t>20.相生陸上クラブ</t>
  </si>
  <si>
    <t>21.多治見ｼﾞｭﾆｱ</t>
  </si>
  <si>
    <t>22.大垣市陸上</t>
  </si>
  <si>
    <t>23.大薮小</t>
  </si>
  <si>
    <t>24.池田陸上ｸﾗﾌﾞ</t>
  </si>
  <si>
    <t>25.中池ｼﾞｭﾆｱ</t>
  </si>
  <si>
    <t>26.中津西</t>
  </si>
  <si>
    <t>27.中津川ｼﾞｭﾆｱ</t>
  </si>
  <si>
    <t>28.長森･日野</t>
  </si>
  <si>
    <t>29.土岐おりべ</t>
  </si>
  <si>
    <t>30.土岐津＆泉</t>
  </si>
  <si>
    <t>31.島陸上</t>
  </si>
  <si>
    <t>32.陶陸上</t>
  </si>
  <si>
    <t>33.南濃ｽﾎﾟｰﾂ</t>
  </si>
  <si>
    <t>34.飛騨市陸上</t>
  </si>
  <si>
    <t>35.美濃ｼﾞｭﾆｱ</t>
  </si>
  <si>
    <t>36.美濃加茂ｼﾞｭﾆｱ</t>
  </si>
  <si>
    <t>37.養老陸上</t>
  </si>
  <si>
    <t>38.陵南小</t>
  </si>
  <si>
    <t>ｷﾞﾌｾｲﾘｭｳﾁｭｳ</t>
  </si>
  <si>
    <t>ｷﾞﾌﾁｭｳｵｳﾁｭｳ</t>
  </si>
  <si>
    <t>ﾎﾝｼﾞｮｳﾁｭｳ</t>
  </si>
  <si>
    <t>ﾊﾞｲﾘﾝﾁｭｳ</t>
  </si>
  <si>
    <t>ｶﾉｳﾁｭｳ</t>
  </si>
  <si>
    <t>ﾅｶﾞﾓﾘﾁｭｳ</t>
  </si>
  <si>
    <t>ﾅｶﾞﾗﾁｭｳ</t>
  </si>
  <si>
    <t>ｲﾜﾉﾀﾞﾁｭｳ</t>
  </si>
  <si>
    <t>ｾｲｶﾁｭｳ</t>
  </si>
  <si>
    <t>ｱｲｶﾜﾁｭｳ</t>
  </si>
  <si>
    <t>ﾐﾜﾁｭｳ</t>
  </si>
  <si>
    <t>ｷﾞﾎｸﾁｭｳ</t>
  </si>
  <si>
    <t>ｱﾂﾐﾁｭｳ</t>
  </si>
  <si>
    <t>ｾｲｻﾞﾝﾁｭｳ</t>
  </si>
  <si>
    <t>ﾖｳﾅﾝﾁｭｳ</t>
  </si>
  <si>
    <t>ｱｲｶﾜﾋｶﾞｼﾁｭｳ</t>
  </si>
  <si>
    <t>ｷﾞﾌﾆｼﾁｭｳ</t>
  </si>
  <si>
    <t>ｱｲｶﾜｷﾀﾁｭｳ</t>
  </si>
  <si>
    <t>ﾅｶﾞﾓﾘﾐﾅﾐﾁｭｳ</t>
  </si>
  <si>
    <t>ﾋｶﾞｼﾅｶﾞﾗﾁｭｳ</t>
  </si>
  <si>
    <t>ｷﾞﾌﾀﾞｲｶﾞｸﾌｿﾞｸﾁｭｳ</t>
  </si>
  <si>
    <t>ﾊｼﾏﾁｭｳ</t>
  </si>
  <si>
    <t>ﾀｹﾊﾅﾁｭｳ</t>
  </si>
  <si>
    <t>ﾊｼﾏﾁｭｳｵｳﾁｭｳ</t>
  </si>
  <si>
    <t>ﾅｶｼﾏﾁｭｳ</t>
  </si>
  <si>
    <t>ﾅｶﾁｭｳ</t>
  </si>
  <si>
    <t>ｶｶﾐﾊﾗｻｸﾗｶﾞｵｶﾁｭｳ</t>
  </si>
  <si>
    <t>ｲﾅﾊﾞﾁｭｳ</t>
  </si>
  <si>
    <t>ｶﾜｼﾏﾁｭｳ</t>
  </si>
  <si>
    <t>ｳﾇﾏﾁｭｳ</t>
  </si>
  <si>
    <t>ﾘｮｸﾖｳﾁｭｳ</t>
  </si>
  <si>
    <t>ｿﾊﾗﾁｭｳ</t>
  </si>
  <si>
    <t>ｶｶﾐﾊﾗﾁｭｳｵｳﾁｭｳ</t>
  </si>
  <si>
    <t>ﾀｶﾄﾐﾁｭｳ</t>
  </si>
  <si>
    <t>ｲｼﾞﾗﾁｭｳ</t>
  </si>
  <si>
    <t>ﾎﾂﾞﾐﾁｭｳ</t>
  </si>
  <si>
    <t>ﾎﾂﾞﾐｷﾀﾁｭｳ</t>
  </si>
  <si>
    <t>ｽﾅﾐﾁｭｳ</t>
  </si>
  <si>
    <t>ﾓﾄｽﾁｭｳ</t>
  </si>
  <si>
    <t>ｼﾝｾｲﾁｭｳ</t>
  </si>
  <si>
    <t>ｲﾄﾇｷﾁｭｳ</t>
  </si>
  <si>
    <t>ﾈｵﾁｭｳ</t>
  </si>
  <si>
    <t>ｶｻﾏﾂﾁｭｳ</t>
  </si>
  <si>
    <t>ｷﾀｶﾞﾀﾁｭｳ</t>
  </si>
  <si>
    <t>ｼｮｳﾄｸｶｳｴﾝﾀﾞｲﾌｿﾞｸﾁｭｳ</t>
  </si>
  <si>
    <t>ｾｲﾏﾘｱｼﾞｮｶﾞｸｲﾝﾁｭｳ</t>
  </si>
  <si>
    <t>ｷﾞﾌﾋｶﾞｼﾁｭｳ</t>
  </si>
  <si>
    <t>ｳｸﾞｲｽﾀﾞﾆｺｳ</t>
  </si>
  <si>
    <t>ｺｳﾌﾞﾝﾁｭｳ</t>
  </si>
  <si>
    <t>ｵｵｶﾞｷﾋｶﾞｼﾁｭｳ</t>
  </si>
  <si>
    <t>ｵｵｶﾞｷﾆｼﾁｭｳ</t>
  </si>
  <si>
    <t>ｵｵｶﾞｷﾐﾅﾐﾁｭｳ</t>
  </si>
  <si>
    <t>ｵｵｶﾞｷｷﾀﾁｭｳ</t>
  </si>
  <si>
    <t>ｴﾅﾐﾁｭｳ</t>
  </si>
  <si>
    <t>ｱｶｻｶﾁｭｳ</t>
  </si>
  <si>
    <t>ｵｵｶﾞｷｾｲﾌﾞﾁｭｳ</t>
  </si>
  <si>
    <t>ｾｲﾜﾁｭｳ</t>
  </si>
  <si>
    <t>ｶﾐｲｼﾂﾞﾁｭｳ</t>
  </si>
  <si>
    <t>ﾆｯｼﾝﾁｭｳ</t>
  </si>
  <si>
    <t>ﾋﾗﾀﾁｭｳ</t>
  </si>
  <si>
    <t>ｼﾞｮｳﾅﾝﾁｭｳ</t>
  </si>
  <si>
    <t>ﾀｶﾀﾞﾁｭｳ</t>
  </si>
  <si>
    <t>ﾖｳﾛｳﾄｳﾌﾞﾁｭｳ</t>
  </si>
  <si>
    <t>ﾌﾜﾁｭｳ</t>
  </si>
  <si>
    <t>ﾀﾙｲｷﾀﾁｭｳ</t>
  </si>
  <si>
    <t>ｾｷｶﾞﾊﾗﾁｭｳ</t>
  </si>
  <si>
    <t>ｲﾏｽﾁｭｳ</t>
  </si>
  <si>
    <t>ｺﾞｳﾄﾞﾁｭｳ</t>
  </si>
  <si>
    <t>ﾜﾉｳﾁﾁｭｳ</t>
  </si>
  <si>
    <t>ﾄｳﾘｭｳﾁｭｳ</t>
  </si>
  <si>
    <t>ﾄｳｱﾝﾁｭｳ</t>
  </si>
  <si>
    <t>ｲﾋﾞｶﾞﾜﾁｭｳ</t>
  </si>
  <si>
    <t>ﾎｸﾜﾁｭｳ</t>
  </si>
  <si>
    <t>ﾀﾆｸﾞﾐﾁｭｳ</t>
  </si>
  <si>
    <t>ｻｶｳﾁﾁｭｳ</t>
  </si>
  <si>
    <t>ｵｵﾉﾁｭｳ</t>
  </si>
  <si>
    <t>ｲﾄｳﾁｭｳ</t>
  </si>
  <si>
    <t>ｲｹﾀﾞﾁｭｳ</t>
  </si>
  <si>
    <t>ｾｲﾉｳｶﾞｸｴﾝﾁｭｳ</t>
  </si>
  <si>
    <t>ﾐﾄﾞﾘｶﾞｵｶﾁｭｳ</t>
  </si>
  <si>
    <t>ｱｻﾋｶﾞｵｶﾁｭｳ</t>
  </si>
  <si>
    <t>ｾｷｻｸﾗｶﾞｵｶﾁｭｳ</t>
  </si>
  <si>
    <t>ｼﾓｳﾁﾁｭｳ</t>
  </si>
  <si>
    <t>ﾄﾐﾉﾁｭｳ</t>
  </si>
  <si>
    <t>ｺｶﾞﾈﾀﾞﾁｭｳ</t>
  </si>
  <si>
    <t>ｲﾀﾄﾞﾘｶﾞﾜﾁｭｳ</t>
  </si>
  <si>
    <t>ﾑｹﾞｶﾞﾜﾁｭｳ</t>
  </si>
  <si>
    <t>ﾂﾎﾞｶﾞﾜﾁｭｳ</t>
  </si>
  <si>
    <t>ﾐﾉﾁｭｳ</t>
  </si>
  <si>
    <t>ｼｮｳﾜﾁｭｳ</t>
  </si>
  <si>
    <t>ﾊﾁﾏﾝﾁｭｳ</t>
  </si>
  <si>
    <t>ﾊﾁﾏﾝﾆｼﾁｭｳ</t>
  </si>
  <si>
    <t>ﾔﾏﾄﾁｭｳ</t>
  </si>
  <si>
    <t>ｼﾛﾄﾘﾁｭｳ</t>
  </si>
  <si>
    <t>ﾀｶｽﾁｭｳ</t>
  </si>
  <si>
    <t>ｸﾞﾝﾅﾝﾁｭｳ</t>
  </si>
  <si>
    <t>ﾒｲﾎｳﾁｭｳ</t>
  </si>
  <si>
    <t>ｸﾞｼﾞｮｳﾋｶﾞｼﾁｭｳ</t>
  </si>
  <si>
    <t>ﾐﾉｶﾓﾆｼﾁｭｳ</t>
  </si>
  <si>
    <t>ﾐﾉｶﾓﾋｶﾞｼﾁｭｳ</t>
  </si>
  <si>
    <t>ﾌﾀﾊﾞﾁｭｳ</t>
  </si>
  <si>
    <t>ｿﾅﾝﾁｭｳ</t>
  </si>
  <si>
    <t>ﾆｼｶﾆﾁｭｳ</t>
  </si>
  <si>
    <t>ﾋｶﾞｼｶﾆﾁｭｳ</t>
  </si>
  <si>
    <t>ｺｳﾘｮｳﾁｭｳ</t>
  </si>
  <si>
    <t>ｻｶﾎｷﾞﾁｭｳ</t>
  </si>
  <si>
    <t>ｶﾜﾍﾞﾁｭｳ</t>
  </si>
  <si>
    <t>ｱｿｳﾁｭｳ</t>
  </si>
  <si>
    <t>ｶﾌﾞﾁﾁｭｳ</t>
  </si>
  <si>
    <t>ﾔｵﾂﾁｭｳ</t>
  </si>
  <si>
    <t>ﾔｵﾂﾄｳﾌﾞﾁｭｳ</t>
  </si>
  <si>
    <t>ｼﾗｶﾜﾁｭｳ</t>
  </si>
  <si>
    <t>ｸﾛｶﾜﾁｭｳ</t>
  </si>
  <si>
    <t>ｻﾐﾁｭｳ</t>
  </si>
  <si>
    <t>ﾋｶﾞｼｼﾗｶﾜﾁｭｳ</t>
  </si>
  <si>
    <t>ｶﾐﾉｺﾞｳﾁｭｳ</t>
  </si>
  <si>
    <t>ｺｳﾖｳﾁｭｳ</t>
  </si>
  <si>
    <t>ｷｮｳﾜﾁｭｳ</t>
  </si>
  <si>
    <t>ﾃｲｷｮｳﾀﾞｲｶﾆﾁｭｳ</t>
  </si>
  <si>
    <t>ﾐﾉｶﾓﾁｭｳ</t>
  </si>
  <si>
    <t>ﾄｳﾄﾁｭｳ</t>
  </si>
  <si>
    <t>ﾀｼﾞﾐﾁｭｳ</t>
  </si>
  <si>
    <t>ﾍｲﾜﾁｭｳ</t>
  </si>
  <si>
    <t>ｺｲｽﾞﾐﾁｭｳ</t>
  </si>
  <si>
    <t>ﾐﾅﾐｶﾞｵｶﾁｭｳ</t>
  </si>
  <si>
    <t>ﾀｼﾞﾐﾎｸﾘｮｳﾁｭｳ</t>
  </si>
  <si>
    <t>ｶｻﾊﾗﾁｭｳ</t>
  </si>
  <si>
    <t>ﾄｷﾂﾁｭｳ</t>
  </si>
  <si>
    <t>ｾｲﾘｮｳﾁｭｳ</t>
  </si>
  <si>
    <t>ﾉｳﾅﾝﾁｭｳ</t>
  </si>
  <si>
    <t>ﾀﾞﾁﾁｭｳ</t>
  </si>
  <si>
    <t>ﾋﾀﾞﾁｭｳ</t>
  </si>
  <si>
    <t>ｲｽﾞﾐﾁｭｳ</t>
  </si>
  <si>
    <t>ﾐｽﾞﾅﾐﾁｭｳ</t>
  </si>
  <si>
    <t>ｽﾞｲﾘｮｳﾁｭｳ</t>
  </si>
  <si>
    <t>ﾋﾖｼﾁｭｳ</t>
  </si>
  <si>
    <t>ｶﾏﾄﾞﾁｭｳ</t>
  </si>
  <si>
    <t>ﾐｽﾞﾅﾐﾐﾅﾐﾁｭｳ</t>
  </si>
  <si>
    <t>ｴﾅﾆｼﾁｭｳ</t>
  </si>
  <si>
    <t>ｴﾅﾋｶﾞｼﾁｭｳ</t>
  </si>
  <si>
    <t>ｴﾅｷﾀﾁｭｳ</t>
  </si>
  <si>
    <t>ｲﾜﾑﾗﾁｭｳ</t>
  </si>
  <si>
    <t>ﾔﾏｵｶﾁｭｳ</t>
  </si>
  <si>
    <t>ｱｹﾁﾁｭｳ</t>
  </si>
  <si>
    <t>ｸｼﾊﾗﾁｭｳ</t>
  </si>
  <si>
    <t>ｶﾐﾔﾊｷﾞﾁｭｳ</t>
  </si>
  <si>
    <t>ﾅｶﾂｶﾞﾜﾀﾞｲｲﾁﾁｭｳ</t>
  </si>
  <si>
    <t>ﾅｶﾂｶﾞﾜﾀﾞｲﾆﾁｭｳ</t>
  </si>
  <si>
    <t>中津川第二中</t>
  </si>
  <si>
    <t>ﾅｴｷﾞﾁｭｳ</t>
  </si>
  <si>
    <t>ｻｶﾓﾄﾁｭｳ</t>
  </si>
  <si>
    <t>ｵﾁｱｲﾁｭｳ</t>
  </si>
  <si>
    <t>ｱｷﾞﾁｭｳ</t>
  </si>
  <si>
    <t>ﾐｻｶﾁｭｳ</t>
  </si>
  <si>
    <t>ｻｶｼﾀﾁｭｳ</t>
  </si>
  <si>
    <t>ｶｼﾓﾁｭｳ</t>
  </si>
  <si>
    <t>ﾂｹﾁﾁｭｳ</t>
  </si>
  <si>
    <t>ﾋﾙｶﾜﾁｭｳ</t>
  </si>
  <si>
    <t>ﾀｼﾞﾐｼｼﾁｭｳ</t>
  </si>
  <si>
    <t>ﾋｴﾁｭｳ</t>
  </si>
  <si>
    <t>ﾏﾂｸﾗﾁｭｳ</t>
  </si>
  <si>
    <t>ﾅｶﾔﾏﾁｭｳ</t>
  </si>
  <si>
    <t>ﾋｶﾞｼﾔﾏﾁｭｳ</t>
  </si>
  <si>
    <t>ﾆｭｳｶﾜﾁｭｳ</t>
  </si>
  <si>
    <t>ｷﾖﾐﾁｭｳ</t>
  </si>
  <si>
    <t>ｼｮｳｶﾜﾁｭｳ</t>
  </si>
  <si>
    <t>ﾐﾔﾁｭｳ</t>
  </si>
  <si>
    <t>ｸｸﾞﾉﾁｭｳ</t>
  </si>
  <si>
    <t>ｱｻﾋﾁｭｳ</t>
  </si>
  <si>
    <t>ｺｸﾌﾁｭｳ</t>
  </si>
  <si>
    <t>ﾀｶﾔﾏﾎｸﾘｮｳﾁｭｳ</t>
  </si>
  <si>
    <t>ﾌﾙｶﾜﾁｭｳ</t>
  </si>
  <si>
    <t>ｶﾐｵｶﾁｭｳ</t>
  </si>
  <si>
    <t>ﾔﾏﾉﾑﾗﾁｭｳ</t>
  </si>
  <si>
    <t>ﾊｷﾞﾜﾗﾐﾅﾐﾁｭｳ</t>
  </si>
  <si>
    <t>ﾊｷﾞﾜﾗｷﾀﾁｭｳ</t>
  </si>
  <si>
    <t>ｺｻｶﾁｭｳ</t>
  </si>
  <si>
    <t>ｹﾞﾛﾁｭｳ</t>
  </si>
  <si>
    <t>ﾀｹﾊﾗﾁｭｳ</t>
  </si>
  <si>
    <t>ｶﾅﾔﾏﾁｭｳ</t>
  </si>
  <si>
    <t>84 西濃桃李高等学校</t>
  </si>
  <si>
    <t>85 華陽フロンティア（定）</t>
  </si>
  <si>
    <t>86 県岐阜商（定）</t>
  </si>
  <si>
    <t>87 岐阜工（定）</t>
  </si>
  <si>
    <t>88 大垣商（定）</t>
  </si>
  <si>
    <t>89 大垣工（定）</t>
  </si>
  <si>
    <t>90 加茂（定）</t>
  </si>
  <si>
    <t>91 東濃フロンティア（定）</t>
  </si>
  <si>
    <t>92 中津（定）</t>
  </si>
  <si>
    <t>93 飛騨高山（定）</t>
  </si>
  <si>
    <t>94 関商工（定）</t>
  </si>
  <si>
    <t>95 阿木（定）</t>
  </si>
  <si>
    <t>96 麗澤瑞浪（定）</t>
  </si>
  <si>
    <t>1 岐阜市立岐阜清流中学校</t>
  </si>
  <si>
    <t>2 岐阜市立岐阜中央中学校</t>
  </si>
  <si>
    <t>3 岐阜市立本荘中学校</t>
  </si>
  <si>
    <t>4 岐阜市立梅林中学校</t>
  </si>
  <si>
    <t>5 岐阜市立加納中学校</t>
  </si>
  <si>
    <t>6 岐阜市立長森中学校</t>
  </si>
  <si>
    <t>7 岐阜市立長良中学校</t>
  </si>
  <si>
    <t>8 岐阜市立島中学校</t>
  </si>
  <si>
    <t>9 岐阜市立岩野田中学校</t>
  </si>
  <si>
    <t>10 岐阜市立三輪中学校</t>
  </si>
  <si>
    <t>11 岐阜市立東長良中学校</t>
  </si>
  <si>
    <t>12 岐阜市立境川中学校</t>
  </si>
  <si>
    <t>13 岐阜市立岐北中学校</t>
  </si>
  <si>
    <t>14 岐阜市立精華中学校</t>
  </si>
  <si>
    <t>15 岐阜市立厚見中学校</t>
  </si>
  <si>
    <t>16 岐阜市立藍川中学校</t>
  </si>
  <si>
    <t>17 岐阜市立青山中学校</t>
  </si>
  <si>
    <t>18 岐阜市立陽南中学校</t>
  </si>
  <si>
    <t>19 岐阜大学教育学部附属中学校</t>
  </si>
  <si>
    <t>20 羽島市立羽島中学校</t>
  </si>
  <si>
    <t>21 羽島市立竹鼻中学校</t>
  </si>
  <si>
    <t>22 羽島市立中島中学校</t>
  </si>
  <si>
    <t>23 羽島市立桑原学園</t>
  </si>
  <si>
    <t>24 羽島市立中央中学校</t>
  </si>
  <si>
    <t>25 各務原市立那加中学校</t>
  </si>
  <si>
    <t>26 各務原市立稲羽中学校</t>
  </si>
  <si>
    <t>27 各務原市立鵜沼中学校</t>
  </si>
  <si>
    <t>28 各務原市立蘇原中学校</t>
  </si>
  <si>
    <t>29 各務原市立緑陽中学校</t>
  </si>
  <si>
    <t>30 各務原市立中央中学校</t>
  </si>
  <si>
    <t>31 各務原市立桜丘中学校</t>
  </si>
  <si>
    <t>32 各務原市立川島中学校</t>
  </si>
  <si>
    <t>33 岐南町立岐南中学校</t>
  </si>
  <si>
    <t>34 笠松町立笠松中学校</t>
  </si>
  <si>
    <t>35 岐阜市立藍川東中学校</t>
  </si>
  <si>
    <t>36 岐阜市立岐阜西中学校</t>
  </si>
  <si>
    <t>37 岐阜市立藍川北中学校</t>
  </si>
  <si>
    <t>38 岐阜市立長森南中学校</t>
  </si>
  <si>
    <t>39 大垣市立興文中学校</t>
  </si>
  <si>
    <t>40 大垣市立東中学校</t>
  </si>
  <si>
    <t>41 大垣市立西中学校</t>
  </si>
  <si>
    <t>42 大垣市立南中学校</t>
  </si>
  <si>
    <t>43 大垣市立北中学校</t>
  </si>
  <si>
    <t>44 大垣市立江並中学校</t>
  </si>
  <si>
    <t>45 大垣市立西部中学校</t>
  </si>
  <si>
    <t>46 大垣市立星和中学校</t>
  </si>
  <si>
    <t>47 垂井町立不破中学校</t>
  </si>
  <si>
    <t>48 垂井町立北中学校</t>
  </si>
  <si>
    <t>49 大垣市立赤坂中学校</t>
  </si>
  <si>
    <t>50 関ヶ原町立関ヶ原中学校</t>
  </si>
  <si>
    <t>51 関ヶ原町立今須中学校</t>
  </si>
  <si>
    <t>52 神戸町立神戸中学校</t>
  </si>
  <si>
    <t>53 輪之内町立輪之内中学校</t>
  </si>
  <si>
    <t>54 安八町立登龍中学校</t>
  </si>
  <si>
    <t>55 学校組合立東安中学校</t>
  </si>
  <si>
    <t>56 海津市立日新中学校</t>
  </si>
  <si>
    <t>57 海津市立平田中学校</t>
  </si>
  <si>
    <t>58 海津市立城南中学校</t>
  </si>
  <si>
    <t>59 養老町立高田中学校</t>
  </si>
  <si>
    <t>60 養老町立東部中学校</t>
  </si>
  <si>
    <t>61 大垣市立上石津中学校</t>
  </si>
  <si>
    <t>62 揖斐川町立揖斐川中学校</t>
  </si>
  <si>
    <t>63 揖斐川町立北和中学校</t>
  </si>
  <si>
    <t>64 揖斐川町立谷汲中学校</t>
  </si>
  <si>
    <t>65 大野町立大野中学校</t>
  </si>
  <si>
    <t>66 大野町立揖東中学校</t>
  </si>
  <si>
    <t>67 池田町立池田中学校</t>
  </si>
  <si>
    <t>68 揖斐川町立坂内中学校</t>
  </si>
  <si>
    <t>69 北方町立北方中学校</t>
  </si>
  <si>
    <t>70 本巣市立糸貫中学校</t>
  </si>
  <si>
    <t>71 本巣市立本巣中学校</t>
  </si>
  <si>
    <t>72 瑞穂市立穂積中学校</t>
  </si>
  <si>
    <t>73 瑞穂市立巣南中学校</t>
  </si>
  <si>
    <t>74 本巣市立真正中学校</t>
  </si>
  <si>
    <t>75 本巣市立根尾中学校</t>
  </si>
  <si>
    <t>76 瑞穂市立穂積北中学校</t>
  </si>
  <si>
    <t>77 山県市立高富中学校</t>
  </si>
  <si>
    <t>78 山県市立伊自良中学校</t>
  </si>
  <si>
    <t>79 山県市立美山中学校</t>
  </si>
  <si>
    <t>80 関市立緑ヶ丘中学校</t>
  </si>
  <si>
    <t>81 関市立旭ヶ丘中学校</t>
  </si>
  <si>
    <t>82 関市立下有知中学校</t>
  </si>
  <si>
    <t>83 関市立富野中学校</t>
  </si>
  <si>
    <t>84 関市立小金田中学校</t>
  </si>
  <si>
    <t>85 関市立桜ヶ丘中学校</t>
  </si>
  <si>
    <t>86 美濃市立美濃中学校</t>
  </si>
  <si>
    <t>87 美濃市立昭和中学校</t>
  </si>
  <si>
    <t>88 関市立板取川中学校</t>
  </si>
  <si>
    <t>89 関市立武芸川中学校</t>
  </si>
  <si>
    <t>90 関市立津保川中学校</t>
  </si>
  <si>
    <t>91 郡上市立八幡中学校</t>
  </si>
  <si>
    <t>92 郡上市立八幡西中学校</t>
  </si>
  <si>
    <t>93 郡上市立大和中学校</t>
  </si>
  <si>
    <t>94 郡上市立白鳥中学校</t>
  </si>
  <si>
    <t>95 郡上市立高鷲中学校</t>
  </si>
  <si>
    <t>96 郡上市立郡南中学校</t>
  </si>
  <si>
    <t>97 郡上市立明宝中学校</t>
  </si>
  <si>
    <t>98 郡上市立郡上東中学校</t>
  </si>
  <si>
    <t>99 美濃加茂市立西中学校</t>
  </si>
  <si>
    <t>100 美濃加茂市立東中学校</t>
  </si>
  <si>
    <t>101 学校組合立双葉中学校</t>
  </si>
  <si>
    <t>102 坂祝町立坂祝中学校</t>
  </si>
  <si>
    <t>103 川辺町立川辺中学校</t>
  </si>
  <si>
    <t>104 七宗町立上麻生中学校</t>
  </si>
  <si>
    <t>105 七宗町立神渕中学校</t>
  </si>
  <si>
    <t>106 八百津町立八百津中学校</t>
  </si>
  <si>
    <t>107 白川町立黒川中学校</t>
  </si>
  <si>
    <t>108 白川町立白川中学校</t>
  </si>
  <si>
    <t>109 白川町立佐見中学校</t>
  </si>
  <si>
    <t>110 東白川村立東白川中学校</t>
  </si>
  <si>
    <t>111 八百津町立八百津東部中学校</t>
  </si>
  <si>
    <t>112 御嵩町立上之郷中学校</t>
  </si>
  <si>
    <t>113 御嵩町立向陽中学校</t>
  </si>
  <si>
    <t>114 中学校組合立共和中学校</t>
  </si>
  <si>
    <t>115 可児市立蘇南中学校</t>
  </si>
  <si>
    <t>116 可児市立中部中学校</t>
  </si>
  <si>
    <t>117 可児市立西可児中学校</t>
  </si>
  <si>
    <t>118 可児市立東可児中学校</t>
  </si>
  <si>
    <t>119 可児市立広陵中学校</t>
  </si>
  <si>
    <t>120 多治見市立陶都中学校</t>
  </si>
  <si>
    <t>121 多治見市立多治見中学校</t>
  </si>
  <si>
    <t>122 多治見市立平和中学校</t>
  </si>
  <si>
    <t>123 多治見市立小泉中学校</t>
  </si>
  <si>
    <t>124 多治見市立南ヶ丘中学校</t>
  </si>
  <si>
    <t>125 多治見市立北陵中学校</t>
  </si>
  <si>
    <t>126 多治見市立南姫中学校</t>
  </si>
  <si>
    <t>127 瑞浪市立瑞浪中学校</t>
  </si>
  <si>
    <t>128 瑞浪市立瑞陵中学校</t>
  </si>
  <si>
    <t>129 瑞浪市立日吉中学校</t>
  </si>
  <si>
    <t>130 瑞浪市立釜戸中学校</t>
  </si>
  <si>
    <t>131 瑞浪市立瑞浪南中学校</t>
  </si>
  <si>
    <t>132 瑞浪市立瑞浪北中学校</t>
  </si>
  <si>
    <t>133 土岐市立土岐津中学校</t>
  </si>
  <si>
    <t>134 土岐市立西陵中学校</t>
  </si>
  <si>
    <t>135 土岐市立濃南中学校</t>
  </si>
  <si>
    <t>136 土岐市立駄知中学校</t>
  </si>
  <si>
    <t>137 土岐市立肥田中学校</t>
  </si>
  <si>
    <t>138 土岐市立泉中学校</t>
  </si>
  <si>
    <t>139 多治見市立笠原中学校</t>
  </si>
  <si>
    <t>140 中津川市立第一中学校</t>
  </si>
  <si>
    <t>141 中津川市立第二中学校</t>
  </si>
  <si>
    <t>142 中津川市立苗木中学校</t>
  </si>
  <si>
    <t>143 中津川市立坂本中学校</t>
  </si>
  <si>
    <t>144 中津川市立落合中学校</t>
  </si>
  <si>
    <t>145 中津川市立阿木中学校</t>
  </si>
  <si>
    <t>146 中津川市立神坂中学校</t>
  </si>
  <si>
    <t>147 恵那市立恵那西中学校</t>
  </si>
  <si>
    <t>148 恵那市立恵那東中学校</t>
  </si>
  <si>
    <t>149 恵那市立恵那北中学校</t>
  </si>
  <si>
    <t>150 中津川市立坂下中学校</t>
  </si>
  <si>
    <t>151 中津川市立加子母中学校</t>
  </si>
  <si>
    <t>152 中津川市立付知中学校</t>
  </si>
  <si>
    <t>153 中津川市立福岡中学校</t>
  </si>
  <si>
    <t>154 中津川市立蛭川中学校</t>
  </si>
  <si>
    <t>155 恵那市立岩邑中学校</t>
  </si>
  <si>
    <t>156 恵那市立山岡中学校</t>
  </si>
  <si>
    <t>157 恵那市立明智中学校</t>
  </si>
  <si>
    <t>158 恵那市立串原中学校</t>
  </si>
  <si>
    <t>159 恵那市立上矢作中学校</t>
  </si>
  <si>
    <t>160 下呂市立萩原南中学校</t>
  </si>
  <si>
    <t>161 下呂市立萩原北中学校</t>
  </si>
  <si>
    <t>162 下呂市立小坂中学校</t>
  </si>
  <si>
    <t>163 下呂市立下呂中学校</t>
  </si>
  <si>
    <t>164 下呂市立竹原中学校</t>
  </si>
  <si>
    <t>165 下呂市立金山中学校</t>
  </si>
  <si>
    <t>166 白川村立白川郷学園</t>
  </si>
  <si>
    <t>167 高山市立日枝中学校</t>
  </si>
  <si>
    <t>168 高山市立松倉中学校</t>
  </si>
  <si>
    <t>169 高山市立中山中学校</t>
  </si>
  <si>
    <t>170 高山市立東山中学校</t>
  </si>
  <si>
    <t>171 高山市立丹生川中学校</t>
  </si>
  <si>
    <t>172 高山市立清見中学校</t>
  </si>
  <si>
    <t>173 高山市立荘川中学校</t>
  </si>
  <si>
    <t>174 高山市立宮中学校</t>
  </si>
  <si>
    <t>175 高山市立久々野中学校</t>
  </si>
  <si>
    <t>176 高山市立朝日中学校</t>
  </si>
  <si>
    <t>177 飛騨市立古川中学校</t>
  </si>
  <si>
    <t>178 高山市立国府中学校</t>
  </si>
  <si>
    <t>179 飛騨市立神岡中学校</t>
  </si>
  <si>
    <t>180 飛騨市立山之村中学校</t>
  </si>
  <si>
    <t>181 高山市立北稜中学校</t>
  </si>
  <si>
    <t>182 岐阜聖徳学園大学附属中学校</t>
  </si>
  <si>
    <t>183 麗澤瑞浪中学校</t>
  </si>
  <si>
    <t>184 聖マリア女学院中学校</t>
  </si>
  <si>
    <t>185 帝京大学可児中学校</t>
  </si>
  <si>
    <t>186 岐阜東中学校</t>
  </si>
  <si>
    <t>187 鴬谷中学校</t>
  </si>
  <si>
    <t>188 多治見西高等学校附属中学校</t>
  </si>
  <si>
    <t>189 美濃加茂中学校</t>
  </si>
  <si>
    <t>190 西濃学園中学校</t>
  </si>
  <si>
    <t>code</t>
    <phoneticPr fontId="2"/>
  </si>
  <si>
    <t>name</t>
    <phoneticPr fontId="2"/>
  </si>
  <si>
    <t>neme2</t>
    <phoneticPr fontId="2"/>
  </si>
  <si>
    <t>name3</t>
    <phoneticPr fontId="2"/>
  </si>
  <si>
    <t>name4</t>
    <phoneticPr fontId="2"/>
  </si>
  <si>
    <t>1.岐阜高等学校</t>
  </si>
  <si>
    <t>14.岐阜農林高等学校</t>
  </si>
  <si>
    <t>4.羽島A.C.</t>
    <rPh sb="2" eb="4">
      <t>ハシマ</t>
    </rPh>
    <phoneticPr fontId="2"/>
  </si>
  <si>
    <t>4羽島A.C.</t>
    <rPh sb="1" eb="3">
      <t>ハシマ</t>
    </rPh>
    <phoneticPr fontId="2"/>
  </si>
  <si>
    <t>ｻｶｲｶﾞﾜﾁｭｳ</t>
    <phoneticPr fontId="2"/>
  </si>
  <si>
    <t>桑原学園中</t>
    <rPh sb="2" eb="4">
      <t>ガクエン</t>
    </rPh>
    <phoneticPr fontId="2"/>
  </si>
  <si>
    <t>ｸﾜﾊﾞﾗｶﾞｸｴﾝ</t>
    <phoneticPr fontId="2"/>
  </si>
  <si>
    <t>ｷﾞﾅﾝﾁｭｳ</t>
    <phoneticPr fontId="2"/>
  </si>
  <si>
    <t>可児中部中</t>
    <rPh sb="0" eb="2">
      <t>カニ</t>
    </rPh>
    <phoneticPr fontId="2"/>
  </si>
  <si>
    <t>ｶﾆﾁｭｳﾌﾞﾁｭｳ</t>
    <phoneticPr fontId="2"/>
  </si>
  <si>
    <t>ﾐﾅﾐﾋﾒﾁｭｳ</t>
    <phoneticPr fontId="2"/>
  </si>
  <si>
    <t>ｼﾗｶﾜｺﾞｳｶﾞｸｴﾝﾁｭｳ</t>
    <phoneticPr fontId="2"/>
  </si>
  <si>
    <t>白川郷学園中</t>
    <rPh sb="2" eb="3">
      <t>ゴウ</t>
    </rPh>
    <rPh sb="3" eb="5">
      <t>ガクエン</t>
    </rPh>
    <phoneticPr fontId="2"/>
  </si>
  <si>
    <t>ﾚｲﾀｸﾐｽﾞﾅﾐﾁｭｳ</t>
    <phoneticPr fontId="2"/>
  </si>
  <si>
    <t>岐阜盲学校</t>
    <phoneticPr fontId="2"/>
  </si>
  <si>
    <t>191 岐阜盲中</t>
    <rPh sb="4" eb="6">
      <t>ギフ</t>
    </rPh>
    <rPh sb="6" eb="7">
      <t>モウ</t>
    </rPh>
    <rPh sb="7" eb="8">
      <t>チュウ</t>
    </rPh>
    <phoneticPr fontId="2"/>
  </si>
  <si>
    <t>192 岐阜聾中</t>
    <rPh sb="4" eb="6">
      <t>ギフ</t>
    </rPh>
    <rPh sb="6" eb="7">
      <t>ロウ</t>
    </rPh>
    <rPh sb="7" eb="8">
      <t>チュウ</t>
    </rPh>
    <phoneticPr fontId="2"/>
  </si>
  <si>
    <t>岐阜盲中</t>
    <rPh sb="0" eb="2">
      <t>ギフ</t>
    </rPh>
    <rPh sb="2" eb="3">
      <t>モウ</t>
    </rPh>
    <rPh sb="3" eb="4">
      <t>チュウ</t>
    </rPh>
    <phoneticPr fontId="2"/>
  </si>
  <si>
    <t>岐阜聾中</t>
    <rPh sb="0" eb="2">
      <t>ギフ</t>
    </rPh>
    <rPh sb="2" eb="3">
      <t>ロウ</t>
    </rPh>
    <rPh sb="3" eb="4">
      <t>チュウ</t>
    </rPh>
    <phoneticPr fontId="2"/>
  </si>
  <si>
    <t>ｷﾞﾌﾓｳﾁｭｳ</t>
    <phoneticPr fontId="2"/>
  </si>
  <si>
    <t>ｷﾞﾌﾛｳﾁｭｳ</t>
    <phoneticPr fontId="2"/>
  </si>
  <si>
    <t>総合学園高</t>
    <rPh sb="2" eb="4">
      <t>ガクエン</t>
    </rPh>
    <phoneticPr fontId="2"/>
  </si>
  <si>
    <t>大垣東中</t>
    <phoneticPr fontId="2"/>
  </si>
  <si>
    <t>大垣西中</t>
    <phoneticPr fontId="2"/>
  </si>
  <si>
    <t>大垣南中</t>
    <phoneticPr fontId="2"/>
  </si>
  <si>
    <t>大垣北中</t>
    <phoneticPr fontId="2"/>
  </si>
  <si>
    <t>ﾐｽﾞﾅﾐｷﾀﾁｭｳ</t>
    <phoneticPr fontId="2"/>
  </si>
  <si>
    <t>瑞浪北中</t>
    <rPh sb="0" eb="2">
      <t>ミズナミ</t>
    </rPh>
    <rPh sb="2" eb="3">
      <t>キタ</t>
    </rPh>
    <rPh sb="3" eb="4">
      <t>チュウ</t>
    </rPh>
    <phoneticPr fontId="2"/>
  </si>
  <si>
    <t>啓晴高等学校</t>
    <phoneticPr fontId="2"/>
  </si>
  <si>
    <t>女B</t>
  </si>
  <si>
    <t>男B</t>
  </si>
  <si>
    <t>男A</t>
  </si>
  <si>
    <t>男C</t>
  </si>
  <si>
    <t>男D</t>
  </si>
  <si>
    <t>男E</t>
  </si>
  <si>
    <t>男F</t>
  </si>
  <si>
    <t>男G</t>
  </si>
  <si>
    <t>男H</t>
  </si>
  <si>
    <t>男○</t>
  </si>
  <si>
    <t>女A</t>
  </si>
  <si>
    <t>女C</t>
  </si>
  <si>
    <t>女D</t>
  </si>
  <si>
    <t>女E</t>
  </si>
  <si>
    <t>女F</t>
  </si>
  <si>
    <t>女G</t>
  </si>
  <si>
    <t>女H</t>
  </si>
  <si>
    <t>女○</t>
  </si>
  <si>
    <t>&gt;0</t>
    <phoneticPr fontId="2"/>
  </si>
  <si>
    <t>4R</t>
    <phoneticPr fontId="2"/>
  </si>
  <si>
    <t>16R</t>
    <phoneticPr fontId="2"/>
  </si>
  <si>
    <t>:</t>
    <phoneticPr fontId="2"/>
  </si>
  <si>
    <t>第49回岐阜県中学新人陸上</t>
    <phoneticPr fontId="2"/>
  </si>
  <si>
    <t>制限外</t>
    <rPh sb="0" eb="2">
      <t>セイゲン</t>
    </rPh>
    <rPh sb="2" eb="3">
      <t>ガイ</t>
    </rPh>
    <phoneticPr fontId="2"/>
  </si>
  <si>
    <t>100m</t>
  </si>
  <si>
    <t>400m</t>
  </si>
  <si>
    <t>1500m</t>
  </si>
  <si>
    <t>3000m</t>
  </si>
  <si>
    <t>5000m</t>
  </si>
  <si>
    <t>400mH(0.914m)</t>
  </si>
  <si>
    <t>400mH(0.762m)</t>
  </si>
  <si>
    <t>アワーズカブシキガイシャ</t>
  </si>
  <si>
    <t>アワーズ株式会社</t>
  </si>
  <si>
    <t>アワーズ</t>
  </si>
  <si>
    <t>イチハラサンギョウカブシキガイシャ</t>
  </si>
  <si>
    <t>市原産業株式会社</t>
  </si>
  <si>
    <t>市原産業</t>
  </si>
  <si>
    <t>H.A.C.</t>
  </si>
  <si>
    <t>カカミガハラジュニアアスリートクラブ</t>
  </si>
  <si>
    <t>各務原ＪＡＣ</t>
  </si>
  <si>
    <t>ＫＪＡＣ</t>
  </si>
  <si>
    <t>カブシキガイシャ　アクトス</t>
  </si>
  <si>
    <t>株式会社アクトス</t>
  </si>
  <si>
    <t>アクトス</t>
  </si>
  <si>
    <t>ギフキョウリツダイエーシー</t>
  </si>
  <si>
    <t>岐阜協立大ＡＣ</t>
  </si>
  <si>
    <t>岐協大AC</t>
  </si>
  <si>
    <t>ギフナガラガワハシロウカイ</t>
  </si>
  <si>
    <t>ぎふ長良川走ろう会</t>
  </si>
  <si>
    <t>長良川走ろう会</t>
  </si>
  <si>
    <t>ギフマスターズ</t>
  </si>
  <si>
    <t>岐阜マスターズ</t>
  </si>
  <si>
    <t>A0876732</t>
  </si>
  <si>
    <t>ﾊﾘﾎﾞﾃ</t>
  </si>
  <si>
    <t>タカマラソンクラブ</t>
  </si>
  <si>
    <t>ﾀｶﾏﾗｿﾝｸﾗﾌﾞ</t>
  </si>
  <si>
    <t>タジミランナーズ</t>
  </si>
  <si>
    <t>多治見ランナーズ</t>
  </si>
  <si>
    <t>多治見R</t>
  </si>
  <si>
    <t>ナカツガワジュニアリクジョウクラブ</t>
  </si>
  <si>
    <t>中津川ジュニア陸上クラブ</t>
  </si>
  <si>
    <t>中津川Jr</t>
  </si>
  <si>
    <t>ネクスト</t>
  </si>
  <si>
    <t>NEXT</t>
  </si>
  <si>
    <t>フォーアワーズ</t>
  </si>
  <si>
    <t>FOROURS</t>
  </si>
  <si>
    <t>フロリック</t>
  </si>
  <si>
    <t>Frolic</t>
  </si>
  <si>
    <t>ミックス</t>
  </si>
  <si>
    <t>MIX</t>
  </si>
  <si>
    <t>ロブレ</t>
  </si>
  <si>
    <t>ROBLE</t>
  </si>
  <si>
    <t>2.アワーズ株式会社</t>
  </si>
  <si>
    <t>3.市原産業株式会社</t>
  </si>
  <si>
    <t>4.H.A.C.</t>
  </si>
  <si>
    <t>5.恵那体連</t>
  </si>
  <si>
    <t>6.大垣体連</t>
  </si>
  <si>
    <t>7.大垣陸友クラブ</t>
  </si>
  <si>
    <t>8.各務原A・C</t>
  </si>
  <si>
    <t>9.各務原ＪＡＣ</t>
  </si>
  <si>
    <t>10.各務原ＴＦＣ</t>
  </si>
  <si>
    <t>11.株式会社アクトス</t>
  </si>
  <si>
    <t>12.川崎重工業</t>
  </si>
  <si>
    <t>13.岐阜アスリート</t>
  </si>
  <si>
    <t>14.岐阜ＭＣ</t>
  </si>
  <si>
    <t>15.岐阜教員クラブ岐阜</t>
  </si>
  <si>
    <t>16.岐阜教員クラブ西濃</t>
  </si>
  <si>
    <t>17.岐阜教員クラブ中濃</t>
  </si>
  <si>
    <t>18.岐阜協立大ＡＣ</t>
  </si>
  <si>
    <t>19.岐阜県警ＲＣチームＧＰ</t>
  </si>
  <si>
    <t>20.岐阜障がい者アスリートクラブ</t>
  </si>
  <si>
    <t>21.ぎふ長良川走ろう会</t>
  </si>
  <si>
    <t>22.岐阜マスターズ</t>
  </si>
  <si>
    <t>23.岐阜陸上競技協会</t>
  </si>
  <si>
    <t>24.岐阜陸友クラブ</t>
  </si>
  <si>
    <t>25.郡上走友</t>
  </si>
  <si>
    <t>26.KYB</t>
  </si>
  <si>
    <t>27.下呂陸上クラブ</t>
  </si>
  <si>
    <t>28.ジョギングクラブハリボテ</t>
  </si>
  <si>
    <t>29.関体協</t>
  </si>
  <si>
    <t>30.SELECT</t>
  </si>
  <si>
    <t>31.タカマラソンクラブ</t>
  </si>
  <si>
    <t>32.高山陸上競技協会</t>
  </si>
  <si>
    <t>33.多治見走友</t>
  </si>
  <si>
    <t>34.多治見ランナーズ</t>
  </si>
  <si>
    <t>35.土岐走友</t>
  </si>
  <si>
    <t>36.中津川ジュニア陸上クラブ</t>
  </si>
  <si>
    <t>37.中津川陸友</t>
  </si>
  <si>
    <t>38.NEXT</t>
  </si>
  <si>
    <t>39.羽島市陸上競技協会</t>
  </si>
  <si>
    <t>40.FOROURS</t>
  </si>
  <si>
    <t>41.藤沢屋</t>
  </si>
  <si>
    <t>42.Frolic</t>
  </si>
  <si>
    <t>43.瑞浪陸友</t>
  </si>
  <si>
    <t>44.MIX</t>
  </si>
  <si>
    <t>45.美濃加茂陸上クラブ</t>
  </si>
  <si>
    <t>46.養老町陸上競技協会</t>
  </si>
  <si>
    <t>47.吉城走友</t>
  </si>
  <si>
    <t>48.麗澤瑞浪AC</t>
  </si>
  <si>
    <t>49.ROBLE</t>
  </si>
  <si>
    <t>北翔大学</t>
  </si>
  <si>
    <t>ホクショウダイガク</t>
  </si>
  <si>
    <t>北翔大</t>
  </si>
  <si>
    <t>芝浦工業大学</t>
  </si>
  <si>
    <t>シバウラコウギョウダイガク</t>
  </si>
  <si>
    <t>芝浦工業大</t>
  </si>
  <si>
    <t>大東文化大学</t>
  </si>
  <si>
    <t>ダイトウブンカダイガク</t>
  </si>
  <si>
    <t>大東文化大</t>
  </si>
  <si>
    <t>清和大学</t>
  </si>
  <si>
    <t>セイワダイガク</t>
  </si>
  <si>
    <t>清和大</t>
  </si>
  <si>
    <t>青山学院大学</t>
  </si>
  <si>
    <t>アオヤマガクインダイガク</t>
  </si>
  <si>
    <t>青山学院大</t>
  </si>
  <si>
    <t>國學院大學</t>
  </si>
  <si>
    <t>コクガクインダイガク</t>
  </si>
  <si>
    <t>國學院大</t>
  </si>
  <si>
    <t>創価大学</t>
  </si>
  <si>
    <t>ソウカダイガク</t>
  </si>
  <si>
    <t>創価大</t>
  </si>
  <si>
    <t>中央大学</t>
  </si>
  <si>
    <t>チュウオウダイガク</t>
  </si>
  <si>
    <t>中央大</t>
  </si>
  <si>
    <t>関東学院大学</t>
  </si>
  <si>
    <t>カントウガクインダイガク</t>
  </si>
  <si>
    <t>関東学院大</t>
  </si>
  <si>
    <t>北里大学</t>
  </si>
  <si>
    <t>キタサトダイガク</t>
  </si>
  <si>
    <t>北里大</t>
  </si>
  <si>
    <t>専修大学</t>
  </si>
  <si>
    <t>センシュウダイガク</t>
  </si>
  <si>
    <t>専修大</t>
  </si>
  <si>
    <t>新潟医療福祉大学</t>
  </si>
  <si>
    <t>ニイガタイリョウフクシダイガク</t>
  </si>
  <si>
    <t>新潟医療福祉大</t>
  </si>
  <si>
    <t>新潟大学</t>
  </si>
  <si>
    <t>ニイガタダイガク</t>
  </si>
  <si>
    <t>新潟大</t>
  </si>
  <si>
    <t>金沢大学</t>
  </si>
  <si>
    <t>カナザワダイガク</t>
  </si>
  <si>
    <t>金沢大</t>
  </si>
  <si>
    <t>都留文科大学</t>
  </si>
  <si>
    <t>ツルブンカダイガク</t>
  </si>
  <si>
    <t>都留文科大</t>
  </si>
  <si>
    <t>信州大学</t>
  </si>
  <si>
    <t>シンシュウダイガク</t>
  </si>
  <si>
    <t>信州大</t>
  </si>
  <si>
    <t>岐阜協立大学</t>
  </si>
  <si>
    <t>ギフキョウリツダイガク</t>
  </si>
  <si>
    <t>岐阜協立大</t>
  </si>
  <si>
    <t>岐阜聖徳学園大学</t>
  </si>
  <si>
    <t>ギフショウトクガクエンダイガク</t>
  </si>
  <si>
    <t>岐阜聖徳大</t>
  </si>
  <si>
    <t>岐阜薬科大学</t>
  </si>
  <si>
    <t>ギフヤッカダイガク</t>
  </si>
  <si>
    <t>岐阜薬科大</t>
  </si>
  <si>
    <t>中京学院大学</t>
  </si>
  <si>
    <t>チュウキョウガクインダイガク</t>
  </si>
  <si>
    <t>中京学院大</t>
  </si>
  <si>
    <t>愛知学院大学</t>
  </si>
  <si>
    <t>アイチガクインダイガク</t>
  </si>
  <si>
    <t>愛知学院大</t>
  </si>
  <si>
    <t>愛知淑徳大学</t>
  </si>
  <si>
    <t>アイチショウトクダイガク</t>
  </si>
  <si>
    <t>愛知淑徳大</t>
  </si>
  <si>
    <t>南山大学</t>
  </si>
  <si>
    <t>ナンザンダイガク</t>
  </si>
  <si>
    <t>南山大</t>
  </si>
  <si>
    <t>日本福祉大学</t>
  </si>
  <si>
    <t>ニホンフクシダイガク</t>
  </si>
  <si>
    <t>日本福祉大</t>
  </si>
  <si>
    <t>びわこ成蹊スポーツ大学</t>
  </si>
  <si>
    <t>ビワコセイケイスポーツダイガク</t>
  </si>
  <si>
    <t>びわこｽﾎﾟｰﾂ大</t>
  </si>
  <si>
    <t>京都光華女子大学</t>
  </si>
  <si>
    <t>キョウトコウカジョシダイガク</t>
  </si>
  <si>
    <t>京都光華女子大</t>
  </si>
  <si>
    <t>龍谷大学</t>
  </si>
  <si>
    <t>リュウコクダイガク</t>
  </si>
  <si>
    <t>龍谷大</t>
  </si>
  <si>
    <t>関西外国語大学</t>
  </si>
  <si>
    <t>カンサイガイコクゴダイガク</t>
  </si>
  <si>
    <t>関西外国語大</t>
  </si>
  <si>
    <t>甲南大学</t>
  </si>
  <si>
    <t>コウナンダイガク</t>
  </si>
  <si>
    <t>甲南大</t>
  </si>
  <si>
    <t>神戸大学</t>
  </si>
  <si>
    <t>コウベダイガク</t>
  </si>
  <si>
    <t>神戸大</t>
  </si>
  <si>
    <t>環太平洋大学</t>
  </si>
  <si>
    <t>カンタイヘイヨウダイガク</t>
  </si>
  <si>
    <t>環太平洋大</t>
  </si>
  <si>
    <t>鹿屋体育大学</t>
  </si>
  <si>
    <t>カノヤタイイクダイガク</t>
  </si>
  <si>
    <t>鹿屋体育大</t>
  </si>
  <si>
    <t>50.岐阜協立大学</t>
  </si>
  <si>
    <t>51.岐阜工業高等専門学校</t>
  </si>
  <si>
    <t>52.岐阜聖徳学園大学</t>
  </si>
  <si>
    <t>53.岐阜大学</t>
  </si>
  <si>
    <t>54.岐阜薬科大学</t>
  </si>
  <si>
    <t>55.中京学院大学</t>
  </si>
  <si>
    <t>56.中部学院大学</t>
  </si>
  <si>
    <t>57.北翔大学</t>
  </si>
  <si>
    <t>58.福島大学</t>
  </si>
  <si>
    <t>59.筑波大学</t>
  </si>
  <si>
    <t>60.芝浦工業大学</t>
  </si>
  <si>
    <t>61.駿河台大学</t>
  </si>
  <si>
    <t>62.大東文化大学</t>
  </si>
  <si>
    <t>63.東洋大学</t>
  </si>
  <si>
    <t>64.順天堂大学</t>
  </si>
  <si>
    <t>65.清和大学</t>
  </si>
  <si>
    <t>66.麗澤大学</t>
  </si>
  <si>
    <t>67.青山学院大学</t>
  </si>
  <si>
    <t>68.桜美林大学</t>
  </si>
  <si>
    <t>69.國學院大學</t>
  </si>
  <si>
    <t>70.国士舘大学</t>
  </si>
  <si>
    <t>71.駒澤大学</t>
  </si>
  <si>
    <t>72.創価大学</t>
  </si>
  <si>
    <t>73.中央大学</t>
  </si>
  <si>
    <t>74.東京大学</t>
  </si>
  <si>
    <t>75.日本大学</t>
  </si>
  <si>
    <t>76.法政大学</t>
  </si>
  <si>
    <t>77.明治大学</t>
  </si>
  <si>
    <t>78.神奈川大学</t>
  </si>
  <si>
    <t>79.関東学院大学</t>
  </si>
  <si>
    <t>80.北里大学</t>
  </si>
  <si>
    <t>81.慶應義塾大学</t>
  </si>
  <si>
    <t>82.専修大学</t>
  </si>
  <si>
    <t>83.日本体育大学</t>
  </si>
  <si>
    <t>84.新潟医療福祉大学</t>
  </si>
  <si>
    <t>85.新潟大学</t>
  </si>
  <si>
    <t>86.金沢大学</t>
  </si>
  <si>
    <t>87.都留文科大学</t>
  </si>
  <si>
    <t>88.信州大学</t>
  </si>
  <si>
    <t>89.愛知学院大学</t>
  </si>
  <si>
    <t>90.愛知教育大学</t>
  </si>
  <si>
    <t>91.愛知工業大学</t>
  </si>
  <si>
    <t>92.愛知淑徳大学</t>
  </si>
  <si>
    <t>93.愛知大学</t>
  </si>
  <si>
    <t>94.至学館大学</t>
  </si>
  <si>
    <t>95.中京大学</t>
  </si>
  <si>
    <t>96.東海学園大学</t>
  </si>
  <si>
    <t>97.名古屋学院大学</t>
  </si>
  <si>
    <t>98.名古屋市立大学</t>
  </si>
  <si>
    <t>99.南山大学</t>
  </si>
  <si>
    <t>100.日本福祉大学</t>
  </si>
  <si>
    <t>101.日本福祉大学</t>
  </si>
  <si>
    <t>102.名城大学</t>
  </si>
  <si>
    <t>103.皇學館大学</t>
  </si>
  <si>
    <t>104.びわこ成蹊スポーツ大学</t>
  </si>
  <si>
    <t>105.京都教育大学</t>
  </si>
  <si>
    <t>106.京都光華女子大学</t>
  </si>
  <si>
    <t>107.京都産業大学</t>
  </si>
  <si>
    <t>108.同志社大学</t>
  </si>
  <si>
    <t>109.立命館大学</t>
  </si>
  <si>
    <t>110.龍谷大学</t>
  </si>
  <si>
    <t>111.大阪体育大学</t>
  </si>
  <si>
    <t>112.関西外国語大学</t>
  </si>
  <si>
    <t>113.関西大学</t>
  </si>
  <si>
    <t>114.近畿大学</t>
  </si>
  <si>
    <t>115.関西学院大学</t>
  </si>
  <si>
    <t>116.甲南大学</t>
  </si>
  <si>
    <t>117.神戸学院大学</t>
  </si>
  <si>
    <t>118.神戸大学</t>
  </si>
  <si>
    <t>119.環太平洋大学</t>
  </si>
  <si>
    <t>120.広島大学</t>
  </si>
  <si>
    <t>121.九州共立大学</t>
  </si>
  <si>
    <t>122.鹿屋体育大学</t>
  </si>
  <si>
    <t>193.中津川ｼﾞｭﾆｱ</t>
    <phoneticPr fontId="2"/>
  </si>
  <si>
    <t>194.各務原ＪＡＣ</t>
    <phoneticPr fontId="2"/>
  </si>
  <si>
    <t xml:space="preserve"> 0-sec</t>
  </si>
  <si>
    <t>100ﾒｰﾄﾙ</t>
  </si>
  <si>
    <t>１００ｍ</t>
  </si>
  <si>
    <t>１００ｍ</t>
    <phoneticPr fontId="2"/>
  </si>
  <si>
    <t>200ﾒｰﾄﾙ</t>
  </si>
  <si>
    <t>２００ｍ</t>
  </si>
  <si>
    <t>400ﾒｰﾄﾙ</t>
  </si>
  <si>
    <t>４００ｍ</t>
  </si>
  <si>
    <t>800ﾒｰﾄﾙ</t>
  </si>
  <si>
    <t>８００ｍ</t>
  </si>
  <si>
    <t>1500ﾒｰﾄﾙ</t>
  </si>
  <si>
    <t>１５００ｍ</t>
  </si>
  <si>
    <t>3000ﾒｰﾄﾙ</t>
  </si>
  <si>
    <t>３０００ｍ</t>
  </si>
  <si>
    <t>5000ﾒｰﾄﾙ</t>
  </si>
  <si>
    <t>５０００ｍ</t>
  </si>
  <si>
    <t>ﾀﾞﾝｼ 110mH (1.067m)</t>
  </si>
  <si>
    <t>男１１０ｍＨ(1.067m)</t>
  </si>
  <si>
    <t>１１０ｍＨ(1.067m)</t>
  </si>
  <si>
    <t>ﾀﾞﾝｼ 400mH (0.914m)</t>
  </si>
  <si>
    <t>男４００ｍＨ(0.914m)</t>
  </si>
  <si>
    <t>４００ｍＨ(0.914m)</t>
  </si>
  <si>
    <t>ｼﾞｮｼ 100mH (0.838m)</t>
  </si>
  <si>
    <t>女１００ｍＨ(0.838m)</t>
  </si>
  <si>
    <t>１００ｍＨ(0.838m)</t>
  </si>
  <si>
    <t>ｼﾞｮｼ 400mH (0.762m)</t>
  </si>
  <si>
    <t>女４００ｍＨ(0.762m)</t>
  </si>
  <si>
    <t>４００ｍＨ(0.762m)</t>
  </si>
  <si>
    <t>3000mｼｮｳｶﾞｲ</t>
  </si>
  <si>
    <t>３０００ｍ障害(914mm)</t>
  </si>
  <si>
    <t>３０００ｍＳＣ</t>
  </si>
  <si>
    <t>３０００ｍ障害(762mm)</t>
  </si>
  <si>
    <t>5000mｷｮｳﾎ</t>
  </si>
  <si>
    <t>５０００ｍ競歩</t>
  </si>
  <si>
    <t>５０００ｍＷ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</si>
  <si>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</si>
  <si>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</si>
  <si>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</si>
  <si>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</si>
  <si>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</si>
  <si>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</si>
  <si>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</si>
  <si>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</si>
  <si>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</si>
  <si>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ﾎｳｶﾞﾝﾅｹﾞ(6.000kg)</t>
  </si>
  <si>
    <t>男高U20砲丸投(6.000kg)</t>
  </si>
  <si>
    <t>砲丸投(6.000kg)</t>
  </si>
  <si>
    <t>ｼﾞｮｼ ﾎｳｶﾞﾝﾅｹﾞ(4.000kg)</t>
  </si>
  <si>
    <t>女砲丸投(4.000kg)</t>
  </si>
  <si>
    <t>砲丸投(4.000kg)</t>
  </si>
  <si>
    <t>ｼﾞｮｼ ｴﾝﾊﾞﾝﾅｹﾞ(1.000kg)</t>
  </si>
  <si>
    <t>女円盤投(1.000kg)</t>
  </si>
  <si>
    <t>円盤投(1.000kg)</t>
  </si>
  <si>
    <t>ﾀﾞﾝｼ ﾊﾝﾏｰﾅｹﾞ(6.000kg)</t>
  </si>
  <si>
    <t>男高U20ハンマー投(6.000kg)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</si>
  <si>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</si>
  <si>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</si>
  <si>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</si>
  <si>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</si>
  <si>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</si>
  <si>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</si>
  <si>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</si>
  <si>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</si>
  <si>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</si>
  <si>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</si>
  <si>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</si>
  <si>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男U18円盤投(1.500kg)</t>
  </si>
  <si>
    <t>円盤投(1.500kg)</t>
  </si>
  <si>
    <t>男子</t>
    <rPh sb="0" eb="2">
      <t>ダンシ</t>
    </rPh>
    <phoneticPr fontId="2"/>
  </si>
  <si>
    <t>女子</t>
    <rPh sb="0" eb="2">
      <t>ジョシ</t>
    </rPh>
    <phoneticPr fontId="2"/>
  </si>
  <si>
    <t>CODE</t>
  </si>
  <si>
    <t>種目名カナ</t>
  </si>
  <si>
    <t>正式種目名</t>
  </si>
  <si>
    <t>種目名</t>
  </si>
  <si>
    <t>単位</t>
  </si>
  <si>
    <t>50ﾒｰﾄﾙ</t>
  </si>
  <si>
    <t>５０ｍ</t>
  </si>
  <si>
    <t>60ﾒｰﾄﾙ</t>
  </si>
  <si>
    <t>６０ｍ</t>
  </si>
  <si>
    <t>150ﾒｰﾄﾙ</t>
  </si>
  <si>
    <t>１５０ｍ</t>
  </si>
  <si>
    <t>300ﾒｰﾄﾙ</t>
  </si>
  <si>
    <t>３００ｍ</t>
  </si>
  <si>
    <t>600ﾒｰﾄﾙ</t>
  </si>
  <si>
    <t>６００ｍ</t>
  </si>
  <si>
    <t>1000ﾒｰﾄﾙ</t>
  </si>
  <si>
    <t>１０００ｍ</t>
  </si>
  <si>
    <t>2000ﾒｰﾄﾙ</t>
  </si>
  <si>
    <t>２０００ｍ</t>
  </si>
  <si>
    <t>10000ﾒｰﾄﾙ</t>
  </si>
  <si>
    <t>１００００ｍ</t>
  </si>
  <si>
    <t>15000ﾒｰﾄﾙ</t>
  </si>
  <si>
    <t>１５０００ｍ</t>
  </si>
  <si>
    <t>20000ﾒｰﾄﾙ</t>
  </si>
  <si>
    <t>２００００ｍ</t>
  </si>
  <si>
    <t>25000ﾒｰﾄﾙ</t>
  </si>
  <si>
    <t>２５０００ｍ</t>
  </si>
  <si>
    <t>30000ﾒｰﾄﾙ</t>
  </si>
  <si>
    <t>３００００ｍ</t>
  </si>
  <si>
    <t>1ｼﾞｶﾝｿｳ</t>
  </si>
  <si>
    <t>１時間走</t>
  </si>
  <si>
    <t>1ﾏｲﾙ</t>
  </si>
  <si>
    <t>１マイル</t>
  </si>
  <si>
    <t>2ﾏｲﾙ</t>
  </si>
  <si>
    <t>２マイル</t>
  </si>
  <si>
    <t>60mH (0.6m/6m)</t>
  </si>
  <si>
    <t>６０ｍＨ(0.6m/6m)</t>
  </si>
  <si>
    <t>６０ｍＨ</t>
  </si>
  <si>
    <t>80mH (0.7m/7m)</t>
  </si>
  <si>
    <t>８０ｍＨ(0.7m/7m)</t>
  </si>
  <si>
    <t>８０ｍＨ</t>
  </si>
  <si>
    <t>ﾀﾞﾝｼﾁｭｳｶﾞｸ 100mH (0.762m)</t>
  </si>
  <si>
    <t>男中１００ｍＨ(0.762m)</t>
  </si>
  <si>
    <t>１００ｍＨ(0.762m)</t>
  </si>
  <si>
    <t>ﾀﾞﾝｼﾁｭｳｶﾞｸ 110mH (0.914m)</t>
  </si>
  <si>
    <t>男中１１０ｍＨ(0.914m)</t>
  </si>
  <si>
    <t>１１０ｍＨ(0.914m)</t>
  </si>
  <si>
    <t>ﾀﾞﾝｼU20 110mJH (0.991m)</t>
  </si>
  <si>
    <t>男U20１１０ｍＪＨ(0.991m)</t>
  </si>
  <si>
    <t>１１０ｍＨ(0.991m)</t>
  </si>
  <si>
    <t>ﾀﾞﾝｼ 200mH (0.762m)</t>
  </si>
  <si>
    <t>男２００ｍＨ(0.762m)</t>
  </si>
  <si>
    <t>２００ｍＨ(0.762m)</t>
  </si>
  <si>
    <t>ﾀﾞﾝｼ 400mH (0.838m)</t>
  </si>
  <si>
    <t>男４００ｍＨ(0.838m)</t>
  </si>
  <si>
    <t>４００ｍＨ(0.838m)</t>
  </si>
  <si>
    <t>ﾀﾞﾝｼ 300mH (0.914m)</t>
  </si>
  <si>
    <t>男U20３００ｍＨ(0.914m/35m)</t>
  </si>
  <si>
    <t>３００ｍＨ(0.914m)</t>
  </si>
  <si>
    <t>ﾀﾞﾝｼ 300mH (0.838m)</t>
  </si>
  <si>
    <t>男U18３００ｍＨ(0.838m/35m)</t>
  </si>
  <si>
    <t>３００ｍＨ(0.838m)</t>
  </si>
  <si>
    <t>ｼﾞｮｼ 80mH (0.762m)</t>
  </si>
  <si>
    <t>女８０ｍＨ</t>
  </si>
  <si>
    <t>８０ｍＨ(0.762m)</t>
  </si>
  <si>
    <t>ｼﾞｮｼﾁｭｳｶﾞｸ 100mH (0.762m)</t>
  </si>
  <si>
    <t>女中１００ｍＨ(0.762m/8m)</t>
  </si>
  <si>
    <t>１００ｍＨ(0.762/8m)</t>
  </si>
  <si>
    <t>ｼﾞｮｼU18 100mH (0.762m)</t>
  </si>
  <si>
    <t>女U18１００ｍＨ(0.762m/8.5m)</t>
  </si>
  <si>
    <t>100mH(0.762m/8.5m)</t>
  </si>
  <si>
    <t>ｼﾞｮｼ 200mH (0.762m)</t>
  </si>
  <si>
    <t>女２００ｍＨ(0.762m)</t>
  </si>
  <si>
    <t>ｼﾞｮｼ 300mH (0.762m)</t>
  </si>
  <si>
    <t>女３００ｍＨ(0.762m/35m)</t>
  </si>
  <si>
    <t>３００ｍＨ(0.762m)</t>
  </si>
  <si>
    <t>2000mｼｮｳｶﾞｲ</t>
  </si>
  <si>
    <t>２０００ｍ障害(914mm)</t>
  </si>
  <si>
    <t>２０００ｍＳＣ</t>
  </si>
  <si>
    <t>２０００ｍ障害(762mm)</t>
  </si>
  <si>
    <t>3000mｷｮｳﾎ</t>
  </si>
  <si>
    <t>３０００ｍ競歩</t>
  </si>
  <si>
    <t>３０００ｍＷ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</si>
  <si>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</si>
  <si>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</si>
  <si>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</si>
  <si>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</si>
  <si>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</si>
  <si>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</si>
  <si>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</si>
  <si>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</si>
  <si>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</si>
  <si>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</si>
  <si>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</si>
  <si>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</si>
  <si>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</si>
  <si>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</si>
  <si>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</si>
  <si>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ﾆﾀﾞﾝﾄﾋﾞ</t>
  </si>
  <si>
    <t>二段跳</t>
  </si>
  <si>
    <t>ﾖﾝﾀﾞﾝﾄﾋﾞ</t>
  </si>
  <si>
    <t>四段跳</t>
  </si>
  <si>
    <t>ﾀﾁﾊﾊﾞﾄﾋﾞ</t>
  </si>
  <si>
    <t>立幅跳</t>
  </si>
  <si>
    <t>ﾀﾁｻﾝﾀﾞﾝﾄﾋﾞ</t>
  </si>
  <si>
    <t>立三段跳</t>
  </si>
  <si>
    <t>ﾀﾞﾝｼ ﾎｳｶﾞﾝﾅｹﾞ(6.351kg)</t>
  </si>
  <si>
    <t>男砲丸投(6.351kg)</t>
  </si>
  <si>
    <t>砲丸投(6.351kg)</t>
  </si>
  <si>
    <t>ﾀﾞﾝｼ ﾎｳｶﾞﾝﾅｹﾞ(7.260kg)</t>
  </si>
  <si>
    <t>男砲丸投(7.260kg)</t>
  </si>
  <si>
    <t>砲丸投(7.260kg)</t>
  </si>
  <si>
    <t>ﾀﾞﾝｼ ﾎｳｶﾞﾝﾅｹﾞ(5.000kg)</t>
  </si>
  <si>
    <t>男中U18砲丸投(5.000kg)</t>
  </si>
  <si>
    <t>砲丸投(5.000kg)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</si>
  <si>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</si>
  <si>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</si>
  <si>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</si>
  <si>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</si>
  <si>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</si>
  <si>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</si>
  <si>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</si>
  <si>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男高U20円盤投(1.750kg)</t>
  </si>
  <si>
    <t>円盤投(1.750kg)</t>
  </si>
  <si>
    <t>ﾀﾞﾝｼ ﾊﾝﾏｰﾅｹﾞ(7.260kg)</t>
  </si>
  <si>
    <t>男ハンマー投(7.260kg)</t>
  </si>
  <si>
    <t>ハンマー投(7.260kg)</t>
  </si>
  <si>
    <t>ﾀﾞﾝｼ ﾊﾝﾏｰﾅｹﾞ(6.351kg)</t>
  </si>
  <si>
    <t>男ハンマー投(6.351kg)</t>
  </si>
  <si>
    <t>ハンマー投(6.351kg)</t>
  </si>
  <si>
    <t>ﾀﾞﾝｼ ﾊﾝﾏｰﾅｹﾞ(5.000kg)</t>
  </si>
  <si>
    <t>男U18ハンマー投(5.000kg)</t>
  </si>
  <si>
    <t>ハンマー投(5.000kg)</t>
  </si>
  <si>
    <t>ﾀﾞﾝｼ ﾔﾘﾅｹﾞ(0.700kg)</t>
  </si>
  <si>
    <t>男U18やり投(0.700kg)</t>
  </si>
  <si>
    <t>やり投(0.700kg)</t>
  </si>
  <si>
    <t>ｼﾞｬﾍﾞﾘｯｸｽﾛｰ</t>
  </si>
  <si>
    <t>JOジャベリックスロー</t>
  </si>
  <si>
    <t>ｼﾞｬﾍﾞﾘｯｸﾎﾞｰﾙﾅｹﾞ</t>
  </si>
  <si>
    <t>ジャベリックボール投</t>
  </si>
  <si>
    <t>ｼﾞｬﾍﾞﾘｯｸﾎﾞｰﾙ投</t>
  </si>
  <si>
    <t>ｿﾌﾄﾎﾞｰﾙﾅｹﾞ</t>
  </si>
  <si>
    <t>ソフトボール投</t>
  </si>
  <si>
    <t>ﾊﾝﾄﾞﾎﾞｰﾙﾅｹﾞ</t>
  </si>
  <si>
    <t>ハンドボール投</t>
  </si>
  <si>
    <t>ﾋﾞｰﾝﾊﾞｯｸﾞﾅｹﾞ</t>
  </si>
  <si>
    <t>ビーンバッグ投</t>
  </si>
  <si>
    <t>ｺﾝﾎﾞｳﾅｹﾞ</t>
  </si>
  <si>
    <t>こん棒投</t>
  </si>
  <si>
    <t>ｳﾞｫｰﾃｯｸｽ投</t>
  </si>
  <si>
    <t>ヴォーテックス投</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</si>
  <si>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</si>
  <si>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</si>
  <si>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</si>
  <si>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</si>
  <si>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</si>
  <si>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</si>
  <si>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</si>
  <si>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</si>
  <si>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</si>
  <si>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</si>
  <si>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</si>
  <si>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</si>
  <si>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</si>
  <si>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</si>
  <si>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</si>
  <si>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</si>
  <si>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</si>
  <si>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</si>
  <si>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</si>
  <si>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</si>
  <si>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</si>
  <si>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</si>
  <si>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</si>
  <si>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</si>
  <si>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</si>
  <si>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</si>
  <si>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</si>
  <si>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</si>
  <si>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</si>
  <si>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</si>
  <si>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</si>
  <si>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</si>
  <si>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</si>
  <si>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</si>
  <si>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</si>
  <si>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</si>
  <si>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</si>
  <si>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</si>
  <si>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</si>
  <si>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</si>
  <si>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</si>
  <si>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</si>
  <si>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</si>
  <si>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</si>
  <si>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</si>
  <si>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</si>
  <si>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</si>
  <si>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</si>
  <si>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</si>
  <si>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</si>
  <si>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</si>
  <si>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</si>
  <si>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</si>
  <si>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</si>
  <si>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</si>
  <si>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</si>
  <si>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</si>
  <si>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</si>
  <si>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</si>
  <si>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</si>
  <si>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</si>
  <si>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10ｼｭｷｮｳｷﾞ 100ﾒｰﾄﾙ</t>
  </si>
  <si>
    <t>１０種競技１００ｍ</t>
  </si>
  <si>
    <t>十種１００ｍ</t>
  </si>
  <si>
    <t>10ｼｭｷｮｳｷﾞ ﾊｼﾘﾊﾊﾞﾄﾋﾞ</t>
  </si>
  <si>
    <t>１０種競技走幅跳</t>
  </si>
  <si>
    <t>十種走幅跳</t>
  </si>
  <si>
    <t>10ｼｭｷｮｳｷﾞ ﾎｳｶﾞﾝﾅｹﾞ</t>
  </si>
  <si>
    <t>１０種競技砲丸投</t>
  </si>
  <si>
    <t>十種砲丸投</t>
  </si>
  <si>
    <t>10ｼｭｷｮｳｷﾞ ﾊｼﾘﾀｶﾄﾋﾞ</t>
  </si>
  <si>
    <t>１０種競技走高跳</t>
  </si>
  <si>
    <t>十種走高跳</t>
  </si>
  <si>
    <t>10ｼｭｷｮｳｷﾞ 400ﾒｰﾄﾙ</t>
  </si>
  <si>
    <t>１０種競技４００ｍ</t>
  </si>
  <si>
    <t>十種４００ｍ</t>
  </si>
  <si>
    <t>10ｼｭｷｮｳｷﾞ 110mH</t>
  </si>
  <si>
    <t>１０種競技１１０ｍＨ</t>
  </si>
  <si>
    <t>十種１１０ｍＨ</t>
  </si>
  <si>
    <t>10ｼｭｷｮｳｷﾞ ｴﾝﾊﾞﾝﾅｹﾞ</t>
  </si>
  <si>
    <t>１０種競技円盤投</t>
  </si>
  <si>
    <t>十種円盤投</t>
  </si>
  <si>
    <t>10ｼｭｷｮｳｷﾞ ﾎﾞｳﾀｶﾄﾋﾞ</t>
  </si>
  <si>
    <t>１０種競技棒高跳</t>
  </si>
  <si>
    <t>十種棒高跳</t>
  </si>
  <si>
    <t>10ｼｭｷｮｳｷﾞ ﾔﾘﾅｹﾞ</t>
  </si>
  <si>
    <t>１０種競技やり投</t>
  </si>
  <si>
    <t>十種やり投</t>
  </si>
  <si>
    <t>10ｼｭｷｮｳｷﾞ 1500ﾒｰﾄﾙ</t>
  </si>
  <si>
    <t>１０種競技１５００ｍ</t>
  </si>
  <si>
    <t>十種１５００ｍ</t>
  </si>
  <si>
    <t>7ｼｭｷｮｳｷﾞ ｿｳｺﾞｳﾄｸﾃﾝ</t>
  </si>
  <si>
    <t>７種競技総合得点</t>
  </si>
  <si>
    <t>七種競技</t>
  </si>
  <si>
    <t>7ｼｭｷｮｳｷﾞ 100mH</t>
  </si>
  <si>
    <t>７種競技１００ｍＨ</t>
  </si>
  <si>
    <t>七種１００ｍＨ</t>
  </si>
  <si>
    <t>7ｼｭｷｮｳｷﾞ ﾊｼﾘﾀｶﾄﾋﾞ</t>
  </si>
  <si>
    <t>７種競技走高跳</t>
  </si>
  <si>
    <t>七種走高跳</t>
  </si>
  <si>
    <t>7ｼｭｷｮｳｷﾞ ﾎｳｶﾞﾝﾅｹﾞ</t>
  </si>
  <si>
    <t>７種競技砲丸投</t>
  </si>
  <si>
    <t>七種砲丸投</t>
  </si>
  <si>
    <t>7ｼｭｷｮｳｷﾞ 200ﾒｰﾄﾙ</t>
  </si>
  <si>
    <t>７種競技２００ｍ</t>
  </si>
  <si>
    <t>七種２００ｍ</t>
  </si>
  <si>
    <t>7ｼｭｷｮｳｷﾞ ﾊｼﾘﾊﾊﾞﾄﾋﾞ</t>
  </si>
  <si>
    <t>７種競技走幅跳</t>
  </si>
  <si>
    <t>七種走幅跳</t>
  </si>
  <si>
    <t>7ｼｭｷｮｳｷﾞ ﾔﾘﾅｹﾞ</t>
  </si>
  <si>
    <t>７種競技やり投</t>
  </si>
  <si>
    <t>七種やり投</t>
  </si>
  <si>
    <t>7ｼｭｷｮｳｷﾞ 800ﾒｰﾄﾙ</t>
  </si>
  <si>
    <t>７種競技８００ｍ</t>
  </si>
  <si>
    <t>七種８００ｍ</t>
  </si>
  <si>
    <t>ﾀﾞﾝｼ 5ｼｭｷｮｳｷﾞ ｿｳｺﾞｳﾄｸﾃﾝ</t>
  </si>
  <si>
    <t>男子５種競技総合得点</t>
  </si>
  <si>
    <t>五種競技</t>
  </si>
  <si>
    <t>5ｼｭｷｮｳｷﾞ ﾊｼﾘﾊﾊﾞﾄﾋﾞ</t>
  </si>
  <si>
    <t>５種競技走幅跳</t>
  </si>
  <si>
    <t>五種走幅跳</t>
  </si>
  <si>
    <t>5ｼｭｷｮｳｷﾞ ﾔﾘﾅｹﾞ</t>
  </si>
  <si>
    <t>５種競技やり投</t>
  </si>
  <si>
    <t>五種やり投</t>
  </si>
  <si>
    <t>5ｼｭｷｮｳｷﾞ 200ﾒｰﾄﾙ</t>
  </si>
  <si>
    <t>５種競技２００ｍ</t>
  </si>
  <si>
    <t>五種２００ｍ</t>
  </si>
  <si>
    <t>5ｼｭｷｮｳｷﾞ ｴﾝﾊﾞﾝﾅｹﾞ</t>
  </si>
  <si>
    <t>５種競技円盤投</t>
  </si>
  <si>
    <t>五種円盤投</t>
  </si>
  <si>
    <t>5ｼｭｷｮｳｷﾞ 1500ﾒｰﾄﾙ</t>
  </si>
  <si>
    <t>５種競技１５００ｍ</t>
  </si>
  <si>
    <t>五種１５００ｍ</t>
  </si>
  <si>
    <t>ﾀﾞﾝｼ 3ｼｭｷｮｳｷﾞA ｿｳｺﾞｳﾄｸﾃﾝ</t>
  </si>
  <si>
    <t>男３種競技Ａ総合得点</t>
  </si>
  <si>
    <t>三種競技Ａ</t>
  </si>
  <si>
    <t>ﾀﾞﾝｼ 3ｼｭｷｮｳｷﾞA 100ﾒｰﾄﾙ</t>
  </si>
  <si>
    <t>男３種Ａ１００ｍ</t>
  </si>
  <si>
    <t>三種Ａ１００ｍ</t>
  </si>
  <si>
    <t>ﾀﾞﾝｼ 3ｼｭｷｮｳｷﾞA ﾎｳｶﾞﾝﾅｹﾞ</t>
  </si>
  <si>
    <t>男３種Ａ砲丸投</t>
  </si>
  <si>
    <t>三種Ａ砲丸投</t>
  </si>
  <si>
    <t>ﾀﾞﾝｼ 3ｼｭｷｮｳｷﾞA ﾊｼﾘﾀｶﾄﾋﾞ</t>
  </si>
  <si>
    <t>男３種Ａ走高跳</t>
  </si>
  <si>
    <t>三種Ａ走高跳</t>
  </si>
  <si>
    <t>ﾀﾞﾝｼ 3ｼｭｷｮｳｷﾞB ｿｳｺﾞｳﾄｸﾃﾝ</t>
  </si>
  <si>
    <t>男３種競技Ｂ総合得点</t>
  </si>
  <si>
    <t>三種競技Ｂ</t>
  </si>
  <si>
    <t>ﾀﾞﾝｼ 3ｼｭｷｮｳｷﾞB ﾎｳｶﾞﾝﾅｹﾞ</t>
  </si>
  <si>
    <t>男３種Ｂ砲丸投</t>
  </si>
  <si>
    <t>三種Ｂ砲丸投</t>
  </si>
  <si>
    <t>ﾀﾞﾝｼ 3ｼｭｷｮｳｷﾞB ﾊｼﾘﾊﾊﾞﾄﾋﾞ</t>
  </si>
  <si>
    <t>男３種Ｂ走幅跳</t>
  </si>
  <si>
    <t>三種Ｂ走幅跳</t>
  </si>
  <si>
    <t>ﾀﾞﾝｼ 3ｼｭｷｮｳｷﾞB 400ﾒｰﾄﾙ</t>
  </si>
  <si>
    <t>男３種Ｂ４００ｍ</t>
  </si>
  <si>
    <t>三種Ｂ４００ｍ</t>
  </si>
  <si>
    <t>ｼﾞｮｼ 3ｼｭｷｮｳｷﾞA ｿｳｺﾞｳﾄｸﾃﾝ</t>
  </si>
  <si>
    <t>女３種競技Ａ総合得点</t>
  </si>
  <si>
    <t>ｼﾞｮｼ 3ｼｭｷｮｳｷﾞA ﾊｼﾘﾀｶﾄﾋﾞ</t>
  </si>
  <si>
    <t>女３種Ａ走高跳</t>
  </si>
  <si>
    <t>ｼﾞｮｼ 3ｼｭｷｮｳｷﾞA 100ﾒｰﾄﾙ</t>
  </si>
  <si>
    <t>女３種Ａ１００ｍ</t>
  </si>
  <si>
    <t>ｼﾞｮｼ 3ｼｭｷｮｳｷﾞA ﾎｳｶﾞﾝﾅｹﾞ</t>
  </si>
  <si>
    <t>女３種Ａ砲丸投</t>
  </si>
  <si>
    <t>ｼﾞｮｼ 3ｼｭｷｮｳｷﾞB ｿｳｺﾞｳﾄｸﾃﾝ</t>
  </si>
  <si>
    <t>女３種競技Ｂ総合得点</t>
  </si>
  <si>
    <t>ｼﾞｮｼ 3ｼｭｷｮｳｷﾞB ﾊｼﾘﾊﾊﾞﾄﾋﾞ</t>
  </si>
  <si>
    <t>女３種Ｂ走幅跳</t>
  </si>
  <si>
    <t>ｼﾞｮｼ 3ｼｭｷｮｳｷﾞB ﾎｳｶﾞﾝﾅｹﾞ</t>
  </si>
  <si>
    <t>女３種Ｂ砲丸投</t>
  </si>
  <si>
    <t>ｼﾞｮｼ 3ｼｭｷｮｳｷﾞ 100mH</t>
  </si>
  <si>
    <t>女３種Ｂ１００ｍＨ</t>
  </si>
  <si>
    <t>三種Ｂ１００ｍＨ</t>
  </si>
  <si>
    <t>8ｼｭｷｮｳｷﾞ ｿｳｺﾞｳﾄｸﾃﾝ</t>
  </si>
  <si>
    <t>８種競技総合得点</t>
  </si>
  <si>
    <t>八種競技</t>
  </si>
  <si>
    <t>8ｼｭｷｮｳｷﾞ 100ﾒｰﾄﾙ</t>
  </si>
  <si>
    <t>８種競技１００ｍ</t>
  </si>
  <si>
    <t>八種１００ｍ</t>
  </si>
  <si>
    <t>8ｼｭｷｮｳｷﾞ ﾊｼﾘﾊﾊﾞﾄﾋﾞ</t>
  </si>
  <si>
    <t>８種競技走幅跳</t>
  </si>
  <si>
    <t>八種走幅跳</t>
  </si>
  <si>
    <t>8ｼｭｷｮｳｷﾞ ﾎｳｶﾞﾝﾅｹﾞ</t>
  </si>
  <si>
    <t>８種競技砲丸投</t>
  </si>
  <si>
    <t>八種砲丸投</t>
  </si>
  <si>
    <t>8ｼｭｷｮｳｷﾞ 400ﾒｰﾄﾙ</t>
  </si>
  <si>
    <t>８種競技４００ｍ</t>
  </si>
  <si>
    <t>八種４００ｍ</t>
  </si>
  <si>
    <t>8ｼｭｷｮｳｷﾞ 110mH</t>
  </si>
  <si>
    <t>８種競技１１０ｍＨ</t>
  </si>
  <si>
    <t>八種１１０ｍＨ</t>
  </si>
  <si>
    <t>8ｼｭｷｮｳｷﾞ ﾊｼﾘﾀｶﾄﾋﾞ</t>
  </si>
  <si>
    <t>８種競技走高跳</t>
  </si>
  <si>
    <t>八種走高跳</t>
  </si>
  <si>
    <t>8ｼｭｷｮｳｷﾞ ﾔﾘﾅｹﾞ</t>
  </si>
  <si>
    <t>８種競技やり投</t>
  </si>
  <si>
    <t>八種やり投</t>
  </si>
  <si>
    <t>8ｼｭｷｮｳｷﾞ 1500ﾒｰﾄﾙ</t>
  </si>
  <si>
    <t>８種競技１５００ｍ</t>
  </si>
  <si>
    <t>八種１５００ｍ</t>
  </si>
  <si>
    <t>ｼﾞｭﾆｱｵﾘﾝﾋﾟｯｸ ﾀﾞﾝｼ ｺﾝｾｲｿｳｺﾞｳ</t>
  </si>
  <si>
    <t>JO男子混成総合得点</t>
  </si>
  <si>
    <t>混成総合得点</t>
  </si>
  <si>
    <t>ｼﾞｭﾆｱｵﾘﾝﾋﾟｯｸ ﾀﾞﾝｼ ｺﾝｾｲ 100ﾒｰﾄﾙ</t>
  </si>
  <si>
    <t>混成競技１００ｍ</t>
  </si>
  <si>
    <t>混成１００ｍ</t>
  </si>
  <si>
    <t>ｼﾞｭﾆｱｵﾘﾝﾋﾟｯｸ ﾀﾞﾝｼｺﾝｾｲﾊｼﾘﾊﾊﾞﾄﾋﾞ</t>
  </si>
  <si>
    <t>混成競技走幅跳</t>
  </si>
  <si>
    <t>混成走幅跳</t>
  </si>
  <si>
    <t>ｼﾞｭﾆｱｵﾘﾝﾋﾟｯｸ ﾀﾞﾝｼ ｺﾝｾｲﾎｳｶﾞﾝﾅｹﾞ</t>
  </si>
  <si>
    <t>混成競技砲丸投</t>
  </si>
  <si>
    <t>混成砲丸投</t>
  </si>
  <si>
    <t>ｼﾞｭﾆｱｵﾘﾝﾋﾟｯｸ ｼﾞｮｼ ｺﾝｾｲｿｳｺﾞｳ</t>
  </si>
  <si>
    <t>JO女子混成総合得点</t>
  </si>
  <si>
    <t>ｼﾞｭﾆｱｵﾘﾝﾋﾟｯｸ ｼﾞｮｼｺﾝｾｲﾊｼﾘﾊﾊﾞﾄﾋﾞ</t>
  </si>
  <si>
    <t>ｼﾞｭﾆｱｵﾘﾝﾋﾟｯｸ ｼﾞｮｼ ｺﾝｾｲﾎｳｶﾞﾝﾅｹﾞ</t>
  </si>
  <si>
    <t>ｼﾞｭﾆｱｵﾘﾝﾋﾟｯｸ ｼﾞｮｼ 100ﾒｰﾄﾙ</t>
  </si>
  <si>
    <t>4ｼｭｷｮｳｷﾞｿｳｺﾞｳ</t>
  </si>
  <si>
    <t>男中４種競技総合得点</t>
  </si>
  <si>
    <t>四種競技</t>
  </si>
  <si>
    <t>4ｼｭｷｮｳｷﾞ110mH</t>
  </si>
  <si>
    <t>男中４種１１０ｍＨ</t>
  </si>
  <si>
    <t>四種１１０ｍＨ</t>
  </si>
  <si>
    <t>4ｼｭｷｮｳｷﾞﾎｳｶﾞﾝﾅｹﾞ</t>
  </si>
  <si>
    <t>男中４種砲丸投</t>
  </si>
  <si>
    <t>四種砲丸投</t>
  </si>
  <si>
    <t>4ｼｭｷｮｳｷﾞﾊｼﾘﾀｶﾄﾋﾞ</t>
  </si>
  <si>
    <t>男中４種走高跳</t>
  </si>
  <si>
    <t>四種走高跳</t>
  </si>
  <si>
    <t>4ｼｭｷｮｳｷﾞ400m</t>
  </si>
  <si>
    <t>男中４種４００ｍ</t>
  </si>
  <si>
    <t>四種４００ｍ</t>
  </si>
  <si>
    <t>女中４種競技総合得点</t>
  </si>
  <si>
    <t>4ｼｭｷｮｳｷﾞ100mH</t>
  </si>
  <si>
    <t>女中４種１００ｍＨ</t>
  </si>
  <si>
    <t>四種１００ｍＨ</t>
  </si>
  <si>
    <t>女中４種走高跳</t>
  </si>
  <si>
    <t>女中４種砲丸投</t>
  </si>
  <si>
    <t>4ｼｭｷｮｳｷﾞ200m</t>
  </si>
  <si>
    <t>女中４種２００ｍ</t>
  </si>
  <si>
    <t>四種２００ｍ</t>
  </si>
  <si>
    <t>ｺﾝﾊﾞｲﾝﾄﾞA</t>
  </si>
  <si>
    <t>小ｺﾝﾊﾞｲﾝﾄﾞA総合得点</t>
  </si>
  <si>
    <t>ｺﾝﾊﾞｲﾝﾄﾞA80mH</t>
  </si>
  <si>
    <t>小ｺﾝﾊﾞｲﾝﾄﾞA80mH</t>
  </si>
  <si>
    <t>ｺﾝﾊﾞｲﾝﾄﾞAﾊｼﾘﾀｶﾄﾋﾞ</t>
  </si>
  <si>
    <t>小ｺﾝﾊﾞｲﾝﾄﾞA走高跳</t>
  </si>
  <si>
    <t>ｺﾝﾊﾞｲﾝﾄﾞA走高跳</t>
  </si>
  <si>
    <t>ｽﾌﾟﾘﾝﾄ･ﾄﾗｲｱｽﾛﾝ ｿｳｺﾞｳ</t>
  </si>
  <si>
    <t>ｽﾌﾟﾘﾝﾄ･ﾄﾗｲｱｽﾛﾝ総合</t>
  </si>
  <si>
    <t>ｽﾌﾟﾘﾝﾄ･ﾄﾗｲｱｽﾛﾝ</t>
  </si>
  <si>
    <t>ST-100</t>
  </si>
  <si>
    <t>ｽﾌﾟﾘﾝﾄ･ﾄﾗｲｱｽﾛﾝ１００ｍ</t>
  </si>
  <si>
    <t>ＳＴ１００ｍ</t>
  </si>
  <si>
    <t>ST-200</t>
  </si>
  <si>
    <t>ｽﾌﾟﾘﾝﾄ･ﾄﾗｲｱｽﾛﾝ２００ｍ</t>
  </si>
  <si>
    <t>ＳＴ２００ｍ</t>
  </si>
  <si>
    <t>ST-400</t>
  </si>
  <si>
    <t>ｽﾌﾟﾘﾝﾄ･ﾄﾗｲｱｽﾛﾝ４００ｍ</t>
  </si>
  <si>
    <t>ＳＴ４００ｍ</t>
  </si>
  <si>
    <t>ｽﾌﾟﾘﾝﾄ･ﾄﾗｲｱｽﾛﾝ ｼﾞｮｼ ｿｳｺﾞｳ</t>
  </si>
  <si>
    <t>ｽﾌﾟﾘﾝﾄ･ﾄﾗｲｱｽﾛﾝ総合(女子)</t>
  </si>
  <si>
    <t>ｺﾝﾊﾞｲﾝﾄﾞB</t>
  </si>
  <si>
    <t>小ｺﾝﾊﾞｲﾝﾄﾞB総合得点</t>
  </si>
  <si>
    <t>ｺﾝﾊﾞｲﾝﾄﾞBﾊｼﾘﾊﾊﾞﾄﾋﾞ</t>
  </si>
  <si>
    <t>小ｺﾝﾊﾞｲﾝﾄﾞB走幅跳</t>
  </si>
  <si>
    <t>ｺﾝﾊﾞｲﾝﾄﾞB走幅跳</t>
  </si>
  <si>
    <t>ｺﾝﾊﾞｲﾝﾄﾞBｼﾞｬﾍﾞﾘｯｸﾎﾞｰﾙ投</t>
  </si>
  <si>
    <t>小ｺﾝﾊﾞｲﾝﾄﾞBｼﾞｬﾍﾞﾘｯｸﾎﾞｰﾙ投</t>
  </si>
  <si>
    <t>ｺﾝﾊﾞｲﾝﾄﾞBｼﾞｬﾍﾞﾎﾞｰﾙ投</t>
  </si>
  <si>
    <t>ｼﾞｮｼ10ｼｭｷｮｳｷﾞ</t>
  </si>
  <si>
    <t>女10種競技総合得点</t>
  </si>
  <si>
    <t>ｼﾞｮｼ10ｼｭ 100m</t>
  </si>
  <si>
    <t>女10種１００ｍ</t>
  </si>
  <si>
    <t>ｼﾞｮｼ10ｼｭ ｴﾝﾊﾞﾝﾅｹﾞ</t>
  </si>
  <si>
    <t>女10種円盤投</t>
  </si>
  <si>
    <t>ｼﾞｮｼ10ｼｭ ﾎﾞｳﾀｶﾄﾋﾞ</t>
  </si>
  <si>
    <t>女10種棒高跳</t>
  </si>
  <si>
    <t>ｼﾞｮｼ10ｼｭ ﾔﾘﾅｹﾞ</t>
  </si>
  <si>
    <t>女10種やり投</t>
  </si>
  <si>
    <t>ｼﾞｮｼ10ｼｭ 400m</t>
  </si>
  <si>
    <t>女10種４００ｍ</t>
  </si>
  <si>
    <t>ｼﾞｮｼ10ｼｭ 100mﾊｰﾄﾞﾙ</t>
  </si>
  <si>
    <t>女10種１００ｍＨ</t>
  </si>
  <si>
    <t>十種１００ｍＨ</t>
  </si>
  <si>
    <t>ｼﾞｮｼ10ｼｭ ﾊｼﾘﾊﾊﾞﾄﾋﾞ</t>
  </si>
  <si>
    <t>女10種走幅跳</t>
  </si>
  <si>
    <t>ｼﾞｮｼ10ｼｭ ﾎｳｶﾞﾝﾅｹﾞ</t>
  </si>
  <si>
    <t>女10種砲丸投</t>
  </si>
  <si>
    <t>ｼﾞｮｼ10ｼｭ ﾊｼﾘﾀｶﾄﾋﾞ</t>
  </si>
  <si>
    <t>女10種走高跳</t>
  </si>
  <si>
    <t>ｼﾞｮｼ10ｼｭ 1500m</t>
  </si>
  <si>
    <t>女10種１５００ｍ</t>
  </si>
  <si>
    <t>男高ｽﾌﾟﾘﾝﾄ･ﾄﾗｲｱｽﾛﾝ総合</t>
  </si>
  <si>
    <t>ST-60m</t>
  </si>
  <si>
    <t>男高ｽﾌﾟﾘﾝﾄ･ﾄﾗｲｱｽﾛﾝ６０ｍ</t>
  </si>
  <si>
    <t>ＳＴ６０ｍ</t>
  </si>
  <si>
    <t>ST-150m</t>
  </si>
  <si>
    <t>男高ｽﾌﾟﾘﾝﾄ･ﾄﾗｲｱｽﾛﾝ１５０ｍ</t>
  </si>
  <si>
    <t>ＳＴ１５０ｍ</t>
  </si>
  <si>
    <t>ST-300m</t>
  </si>
  <si>
    <t>男高ｽﾌﾟﾘﾝﾄ･ﾄﾗｲｱｽﾛﾝ３００ｍ</t>
  </si>
  <si>
    <t>ＳＴ３００ｍ</t>
  </si>
  <si>
    <t>女高ｽﾌﾟﾘﾝﾄ･ﾄﾗｲｱｽﾛﾝ総合</t>
  </si>
  <si>
    <t>女高ｽﾌﾟﾘﾝﾄ･ﾄﾗｲｱｽﾛﾝ６０ｍ</t>
  </si>
  <si>
    <t>女高ｽﾌﾟﾘﾝﾄ･ﾄﾗｲｱｽﾛﾝ１５０ｍ</t>
  </si>
  <si>
    <t>女高ｽﾌﾟﾘﾝﾄ･ﾄﾗｲｱｽﾛﾝ３００ｍ</t>
  </si>
  <si>
    <t>5ｼｭｷｮｳｷﾞ ｿｳｺﾞｳﾄｸﾃﾝ</t>
  </si>
  <si>
    <t>男高五種競技総合得点</t>
  </si>
  <si>
    <t>5ｼｭ100m</t>
  </si>
  <si>
    <t>男高五種１００ｍ</t>
  </si>
  <si>
    <t>五種１００ｍ</t>
  </si>
  <si>
    <t>5ｼｭﾊｼﾘﾊﾊﾞﾄﾋﾞ</t>
  </si>
  <si>
    <t>男高五種走幅跳</t>
  </si>
  <si>
    <t>5ｼｭﾎｳｶﾞﾝﾅｹﾞ</t>
  </si>
  <si>
    <t>男高五種砲丸投(6.000kg)</t>
  </si>
  <si>
    <t>五種砲丸投</t>
  </si>
  <si>
    <t>5ｼｭﾊｼﾘﾀｶﾄﾋﾞ</t>
  </si>
  <si>
    <t>男高五種走高跳</t>
  </si>
  <si>
    <t>五種走高跳</t>
  </si>
  <si>
    <t>5ｼｭ400m</t>
  </si>
  <si>
    <t>男高五種４００ｍ</t>
  </si>
  <si>
    <t>五種４００ｍ</t>
  </si>
  <si>
    <t>4ｼｭｷｮｳｷﾞ ｿｳｺﾞｳﾄｸﾃﾝ</t>
  </si>
  <si>
    <t>女高四種競技総合得点</t>
  </si>
  <si>
    <t>4ｼｭ100mH</t>
  </si>
  <si>
    <t>女高四種１００ｍＨ(0.838m)</t>
  </si>
  <si>
    <t>4ｼｭﾊｼﾘﾀｶﾄﾋﾞ</t>
  </si>
  <si>
    <t>女高四種走高跳</t>
  </si>
  <si>
    <t>4ｼｭﾎｳｶﾞﾝﾅｹﾞ</t>
  </si>
  <si>
    <t>女高四種砲丸投(4.000kg)</t>
  </si>
  <si>
    <t>4ｼｭ200m</t>
  </si>
  <si>
    <t>女高四種２００ｍ</t>
  </si>
  <si>
    <t>4×100mﾘﾚｰ</t>
  </si>
  <si>
    <t>４×１００ｍ</t>
  </si>
  <si>
    <t>4×200mﾘﾚｰ</t>
  </si>
  <si>
    <t>４×２００ｍ</t>
  </si>
  <si>
    <t>4×400mﾘﾚｰ</t>
  </si>
  <si>
    <t>４×４００ｍ</t>
  </si>
  <si>
    <t>4×800mﾘﾚｰ</t>
  </si>
  <si>
    <t>４×８００ｍ</t>
  </si>
  <si>
    <t>100-200-300-400mﾘﾚｰ</t>
  </si>
  <si>
    <t>メドレーリレー</t>
  </si>
  <si>
    <t>4×1500mﾘﾚｰ</t>
  </si>
  <si>
    <t>４×１５００ｍ</t>
  </si>
  <si>
    <t>1200-400-800-1600mﾘﾚｰ</t>
  </si>
  <si>
    <t>ﾃﾞｨｽﾀﾝｽﾒﾄﾞﾚｰﾘﾚｰ</t>
  </si>
  <si>
    <t>8×100mﾘﾚｰ</t>
  </si>
  <si>
    <t>８×１００ｍ</t>
  </si>
  <si>
    <t>6×100mﾘﾚｰ</t>
  </si>
  <si>
    <t>６×１００ｍ</t>
  </si>
  <si>
    <t>200ﾒｰﾄﾙ ﾗｯﾌﾟ</t>
  </si>
  <si>
    <t>２００ｍラップ</t>
  </si>
  <si>
    <t>400ﾒｰﾄﾙ ﾗｯﾌﾟ</t>
  </si>
  <si>
    <t>４００ｍラップ</t>
  </si>
  <si>
    <t>600ﾒｰﾄﾙ ﾗｯﾌﾟ</t>
  </si>
  <si>
    <t>６００ｍラップ</t>
  </si>
  <si>
    <t>800ﾒｰﾄﾙ ﾗｯﾌﾟ</t>
  </si>
  <si>
    <t>８００ｍラップ</t>
  </si>
  <si>
    <t>1000ﾒｰﾄﾙ ﾗｯﾌﾟ</t>
  </si>
  <si>
    <t>１０００ｍラップ</t>
  </si>
  <si>
    <t>1200ﾒｰﾄﾙ ﾗｯﾌﾟ</t>
  </si>
  <si>
    <t>１２００ｍラップ</t>
  </si>
  <si>
    <t>１２００ｍ</t>
  </si>
  <si>
    <t>2000ﾒｰﾄﾙ ﾗｯﾌﾟ</t>
  </si>
  <si>
    <t>２０００ｍラップ</t>
  </si>
  <si>
    <t>3000ﾒｰﾄﾙ ﾗｯﾌﾟ</t>
  </si>
  <si>
    <t>３０００ｍラップ</t>
  </si>
  <si>
    <t>4000ﾒｰﾄﾙ ﾗｯﾌﾟ</t>
  </si>
  <si>
    <t>４０００ｍラップ</t>
  </si>
  <si>
    <t>４０００ｍ</t>
  </si>
  <si>
    <t>5000ﾒｰﾄﾙ ﾗｯﾌﾟ</t>
  </si>
  <si>
    <t>５０００ｍラップ</t>
  </si>
  <si>
    <t>6000ﾒｰﾄﾙ ﾗｯﾌﾟ</t>
  </si>
  <si>
    <t>６０００ｍラップ</t>
  </si>
  <si>
    <t>６０００ｍ</t>
  </si>
  <si>
    <t>7000ﾒｰﾄﾙ ﾗｯﾌﾟ</t>
  </si>
  <si>
    <t>７０００ｍラップ</t>
  </si>
  <si>
    <t>７０００ｍ</t>
  </si>
  <si>
    <t>8000ﾒｰﾄﾙ ﾗｯﾌﾟ</t>
  </si>
  <si>
    <t>８０００ｍラップ</t>
  </si>
  <si>
    <t>８０００ｍ</t>
  </si>
  <si>
    <t>9000ﾒｰﾄﾙ ﾗｯﾌﾟ</t>
  </si>
  <si>
    <t>９０００ｍラップ</t>
  </si>
  <si>
    <t>９０００ｍ</t>
  </si>
  <si>
    <t>10000ﾒｰﾄﾙ ﾗｯﾌﾟ</t>
  </si>
  <si>
    <t>１００００ｍラップ</t>
  </si>
  <si>
    <t>1ﾏｲﾙ ﾗｯﾌﾟ</t>
  </si>
  <si>
    <t>１マイルラップ</t>
  </si>
  <si>
    <t>15000mﾗｯﾌﾟ</t>
  </si>
  <si>
    <t>１５０００ｍラップ</t>
  </si>
  <si>
    <t>20000mﾗｯﾌﾟ</t>
  </si>
  <si>
    <t>２００００ｍラップ</t>
  </si>
  <si>
    <t>25000mﾗｯﾌﾟ</t>
  </si>
  <si>
    <t>２５０００ｍラップ</t>
  </si>
  <si>
    <t>30000mﾗｯﾌﾟ</t>
  </si>
  <si>
    <t>３００００ｍラップ</t>
  </si>
  <si>
    <t>35000mﾗｯﾌﾟ</t>
  </si>
  <si>
    <t>３５０００ｍラップ</t>
  </si>
  <si>
    <t>３５０００ｍ</t>
  </si>
  <si>
    <t>40000mﾗｯﾌﾟ</t>
  </si>
  <si>
    <t>４００００ｍラップ</t>
  </si>
  <si>
    <t>４００００ｍ</t>
  </si>
  <si>
    <t>45000mﾗｯﾌﾟ</t>
  </si>
  <si>
    <t>４５０００ｍラップ</t>
  </si>
  <si>
    <t>４５０００ｍ</t>
  </si>
  <si>
    <t>5ｷﾛﾒｰﾄﾙ ｽﾌﾟﾘｯﾄ</t>
  </si>
  <si>
    <t>５ｋｍスプリット</t>
  </si>
  <si>
    <t>５ｋｍ</t>
  </si>
  <si>
    <t>10ｷﾛﾒ-ﾄﾙ ｽﾌﾟﾘｯﾄ</t>
  </si>
  <si>
    <t>１０ｋｍスプリット</t>
  </si>
  <si>
    <t>15ｷﾛﾒｰﾄﾙ ｽﾌﾟﾘｯﾄ</t>
  </si>
  <si>
    <t>１５ｋｍスプリット</t>
  </si>
  <si>
    <t>１５ｋｍ</t>
  </si>
  <si>
    <t>20ｷﾛﾒｰﾄﾙ ｽﾌﾟﾘｯﾄ</t>
  </si>
  <si>
    <t>２０ｋｍスプリット</t>
  </si>
  <si>
    <t>ﾁｭｳｶﾝﾃﾝ</t>
  </si>
  <si>
    <t>中間点</t>
  </si>
  <si>
    <t>25ｷﾛﾒｰﾄﾙ ｽﾌﾟﾘｯﾄ</t>
  </si>
  <si>
    <t>２５ｋｍスプリット</t>
  </si>
  <si>
    <t>２５ｋｍ</t>
  </si>
  <si>
    <t>30ｷﾛﾒｰﾄﾙ ｽﾌﾟﾘｯﾄ</t>
  </si>
  <si>
    <t>３０ｋｍスプリット</t>
  </si>
  <si>
    <t>35ｷﾛﾒｰﾄﾙ ｽﾌﾟﾘｯﾄ</t>
  </si>
  <si>
    <t>３５ｋｍスプリット</t>
  </si>
  <si>
    <t>40ｷﾛﾒｰﾄﾙ ｽﾌﾟﾘｯﾄ</t>
  </si>
  <si>
    <t>４０ｋｍスプリット</t>
  </si>
  <si>
    <t>４０ｋｍ</t>
  </si>
  <si>
    <t>45ｷﾛﾒｰﾄﾙ ｽﾌﾟﾘｯﾄ</t>
  </si>
  <si>
    <t>４５ｋｍスプリット</t>
  </si>
  <si>
    <t>４５ｋｍ</t>
  </si>
  <si>
    <t>1ﾏｲﾙ ｽﾌﾟﾘｯﾄ</t>
  </si>
  <si>
    <t>１マイルスプリット</t>
  </si>
  <si>
    <t>2ﾏｲﾙ ｽﾌﾟﾘｯﾄ</t>
  </si>
  <si>
    <t>２マイルスプリット</t>
  </si>
  <si>
    <t>3ﾏｲﾙ ｽﾌﾟﾘｯﾄ</t>
  </si>
  <si>
    <t>３マイルスプリット</t>
  </si>
  <si>
    <t>３マイル</t>
  </si>
  <si>
    <t>4ﾏｲﾙ ｽﾌﾟﾘｯﾄ</t>
  </si>
  <si>
    <t>４マイルスプリット</t>
  </si>
  <si>
    <t>４マイル</t>
  </si>
  <si>
    <t>5ﾏｲﾙ ｽﾌﾟﾘｯﾄ</t>
  </si>
  <si>
    <t>５マイルスプリット</t>
  </si>
  <si>
    <t>５マイル</t>
  </si>
  <si>
    <t>6ﾏｲﾙ ｽﾌﾟﾘｯﾄ</t>
  </si>
  <si>
    <t>６マイルスプリット</t>
  </si>
  <si>
    <t>６マイル</t>
  </si>
  <si>
    <t>7ﾏｲﾙ ｽﾌﾟﾘｯﾄ</t>
  </si>
  <si>
    <t>７マイルスプリット</t>
  </si>
  <si>
    <t>７マイル</t>
  </si>
  <si>
    <t>8ﾏｲﾙ ｽﾌﾟﾘｯﾄ</t>
  </si>
  <si>
    <t>８マイルスプリット</t>
  </si>
  <si>
    <t>８マイル</t>
  </si>
  <si>
    <t>9ﾏｲﾙ ｽﾌﾟﾘｯﾄ</t>
  </si>
  <si>
    <t>９マイルスプリット</t>
  </si>
  <si>
    <t>９マイル</t>
  </si>
  <si>
    <t>ｽﾗﾛｰﾑ</t>
  </si>
  <si>
    <t>スラローム</t>
  </si>
  <si>
    <t>走高跳(試技2回)</t>
  </si>
  <si>
    <t>ﾀﾞﾝｼｼｮｳｶﾞｸ 3ｼｭｷｮｳｷﾞ ｿｳｺﾞｳﾄｸﾃﾝ</t>
  </si>
  <si>
    <t>男小学３種競技総合得点</t>
  </si>
  <si>
    <t>三種競技</t>
  </si>
  <si>
    <t>ﾀﾞﾝｼｼｮｳｶﾞｸ 3ｼｭｷｮｳｷﾞ 100m</t>
  </si>
  <si>
    <t>男小学３種１００ｍ</t>
  </si>
  <si>
    <t>三種１００ｍ</t>
  </si>
  <si>
    <t>ﾀﾞﾝｼｼｮｳｶﾞｸ 3ｼｭｷｮｳｷﾞ ｿﾌﾄﾎﾞｰﾙﾅｹﾞ</t>
  </si>
  <si>
    <t>男小学３種ソフトボール投</t>
  </si>
  <si>
    <t>三種ｿﾌﾄﾎﾞｰﾙ投</t>
  </si>
  <si>
    <t>ﾀﾞﾝｼｼｮｳｶﾞｸ 3ｼｭｷｮｳｷﾞ ﾊｼﾘﾀｶﾄﾋﾞ</t>
  </si>
  <si>
    <t>男小学３種走高跳</t>
  </si>
  <si>
    <t>三種走高跳</t>
  </si>
  <si>
    <t>ｼﾞｮｼｼｮｳｶﾞｸ 3ｼｭｷｮｳｷﾞ ｿｳｺﾞｳﾄｸﾃﾝ</t>
  </si>
  <si>
    <t>女小学３種競技総合得点</t>
  </si>
  <si>
    <t>ｼﾞｮｼｼｮｳｶﾞｸ 3ｼｭｷｮｳｷﾞ ﾊｼﾘﾀｶﾄﾋﾞ</t>
  </si>
  <si>
    <t>女小学３種走高跳</t>
  </si>
  <si>
    <t>ｼﾞｮｼｼｮｳｶﾞｸ 3ｼｭｷｮｳｷﾞ 100m</t>
  </si>
  <si>
    <t>女小学３種１００ｍ</t>
  </si>
  <si>
    <t>ｼﾞｮｼｼｮｳｶﾞｸ 3ｼｭｷｮｳｷﾞ ｿﾌﾄﾎﾞｰﾙﾅｹﾞ</t>
  </si>
  <si>
    <t>女小学３種ソフトボール投</t>
  </si>
  <si>
    <t>800m</t>
  </si>
  <si>
    <t>110mH(1.067m)</t>
  </si>
  <si>
    <t>100mH(0.838m)</t>
  </si>
  <si>
    <t>３０００ｍ障害(914mm)</t>
    <phoneticPr fontId="2"/>
  </si>
  <si>
    <t>200m</t>
  </si>
  <si>
    <t>5000mW</t>
  </si>
  <si>
    <t>ﾊﾝﾏｰ投(6.000kg)</t>
  </si>
  <si>
    <t>ﾊﾝﾏｰ投(4.000kg)</t>
  </si>
  <si>
    <t>3000mSC(914mm)</t>
    <phoneticPr fontId="2"/>
  </si>
  <si>
    <t>3000mSC(762mm)</t>
    <phoneticPr fontId="2"/>
  </si>
  <si>
    <r>
      <t xml:space="preserve">種目
</t>
    </r>
    <r>
      <rPr>
        <b/>
        <sz val="10"/>
        <color rgb="FFFF0000"/>
        <rFont val="ＭＳ Ｐゴシック"/>
        <family val="3"/>
        <charset val="128"/>
      </rPr>
      <t>選択入力</t>
    </r>
    <rPh sb="0" eb="2">
      <t>シュモク</t>
    </rPh>
    <rPh sb="3" eb="5">
      <t>センタク</t>
    </rPh>
    <rPh sb="5" eb="7">
      <t>ニュウリョク</t>
    </rPh>
    <phoneticPr fontId="2"/>
  </si>
  <si>
    <r>
      <t>名</t>
    </r>
    <r>
      <rPr>
        <b/>
        <sz val="10"/>
        <rFont val="ＭＳ Ｐゴシック"/>
        <family val="3"/>
        <charset val="128"/>
      </rPr>
      <t xml:space="preserve">　前
</t>
    </r>
    <r>
      <rPr>
        <b/>
        <sz val="9"/>
        <color rgb="FFFF0000"/>
        <rFont val="ＭＳ Ｐゴシック"/>
        <family val="3"/>
        <charset val="128"/>
      </rPr>
      <t>姓と名の間1ｽﾍﾟｰｽ</t>
    </r>
    <rPh sb="0" eb="1">
      <t>ナ</t>
    </rPh>
    <rPh sb="2" eb="3">
      <t>マエ</t>
    </rPh>
    <rPh sb="4" eb="5">
      <t>セイ</t>
    </rPh>
    <rPh sb="6" eb="7">
      <t>メイ</t>
    </rPh>
    <rPh sb="8" eb="9">
      <t>カン</t>
    </rPh>
    <phoneticPr fontId="2"/>
  </si>
  <si>
    <r>
      <t xml:space="preserve">フリガナ
</t>
    </r>
    <r>
      <rPr>
        <sz val="10"/>
        <color rgb="FFFF0000"/>
        <rFont val="ＭＳ Ｐゴシック"/>
        <family val="3"/>
        <charset val="128"/>
      </rPr>
      <t>姓と名の間1ｽﾍﾟｰｽ</t>
    </r>
    <phoneticPr fontId="2"/>
  </si>
  <si>
    <r>
      <t xml:space="preserve">記録
</t>
    </r>
    <r>
      <rPr>
        <sz val="10"/>
        <color rgb="FFFF0000"/>
        <rFont val="ＭＳ Ｐゴシック"/>
        <family val="3"/>
        <charset val="128"/>
      </rPr>
      <t>数字のみ</t>
    </r>
    <rPh sb="3" eb="5">
      <t>スウジ</t>
    </rPh>
    <phoneticPr fontId="2"/>
  </si>
  <si>
    <t>県岐阜商高</t>
    <rPh sb="0" eb="1">
      <t>ケン</t>
    </rPh>
    <phoneticPr fontId="2"/>
  </si>
  <si>
    <t>名前</t>
    <rPh sb="0" eb="2">
      <t>ナマエ</t>
    </rPh>
    <phoneticPr fontId="2"/>
  </si>
  <si>
    <t>フリガナ</t>
    <phoneticPr fontId="2"/>
  </si>
  <si>
    <t>種目</t>
    <rPh sb="0" eb="2">
      <t>シュモク</t>
    </rPh>
    <phoneticPr fontId="2"/>
  </si>
  <si>
    <t>記録</t>
    <rPh sb="0" eb="2">
      <t>キロク</t>
    </rPh>
    <phoneticPr fontId="2"/>
  </si>
  <si>
    <r>
      <t>入力手順</t>
    </r>
    <r>
      <rPr>
        <b/>
        <sz val="11"/>
        <color rgb="FFFF0000"/>
        <rFont val="ＭＳ Ｐゴシック"/>
        <family val="3"/>
        <charset val="128"/>
      </rPr>
      <t>（選択欄は貼付け無効）</t>
    </r>
    <rPh sb="0" eb="2">
      <t>ニュウリョク</t>
    </rPh>
    <rPh sb="2" eb="4">
      <t>テジュン</t>
    </rPh>
    <rPh sb="5" eb="7">
      <t>センタク</t>
    </rPh>
    <rPh sb="7" eb="8">
      <t>ラン</t>
    </rPh>
    <rPh sb="9" eb="11">
      <t>ハリツ</t>
    </rPh>
    <rPh sb="12" eb="14">
      <t>ムコウ</t>
    </rPh>
    <phoneticPr fontId="2"/>
  </si>
  <si>
    <t>（下記手順に従わずファイルが読めない場合は申込無効とします）</t>
    <rPh sb="1" eb="3">
      <t>カキ</t>
    </rPh>
    <rPh sb="3" eb="5">
      <t>テジュン</t>
    </rPh>
    <rPh sb="6" eb="7">
      <t>シタガ</t>
    </rPh>
    <rPh sb="14" eb="15">
      <t>ヨ</t>
    </rPh>
    <rPh sb="18" eb="20">
      <t>バアイ</t>
    </rPh>
    <rPh sb="21" eb="23">
      <t>モウシコミ</t>
    </rPh>
    <rPh sb="23" eb="25">
      <t>ムコウ</t>
    </rPh>
    <phoneticPr fontId="2"/>
  </si>
  <si>
    <r>
      <t>①　団体名を</t>
    </r>
    <r>
      <rPr>
        <b/>
        <sz val="11"/>
        <color rgb="FFFF0000"/>
        <rFont val="ＭＳ Ｐゴシック"/>
        <family val="3"/>
        <charset val="128"/>
      </rPr>
      <t>選択</t>
    </r>
    <rPh sb="2" eb="5">
      <t>ダンタイメイ</t>
    </rPh>
    <rPh sb="6" eb="8">
      <t>センタク</t>
    </rPh>
    <phoneticPr fontId="2"/>
  </si>
  <si>
    <r>
      <t>　（選択にない場合は上の欄に入力してから</t>
    </r>
    <r>
      <rPr>
        <b/>
        <sz val="11"/>
        <color rgb="FFFF0000"/>
        <rFont val="ＭＳ Ｐゴシック"/>
        <family val="3"/>
        <charset val="128"/>
      </rPr>
      <t>選択</t>
    </r>
    <r>
      <rPr>
        <b/>
        <sz val="11"/>
        <rFont val="ＭＳ Ｐゴシック"/>
        <family val="3"/>
        <charset val="128"/>
      </rPr>
      <t>)</t>
    </r>
    <phoneticPr fontId="2"/>
  </si>
  <si>
    <r>
      <t>②　所属長、申込責任者欄　</t>
    </r>
    <r>
      <rPr>
        <b/>
        <sz val="11"/>
        <color theme="3" tint="0.39994506668294322"/>
        <rFont val="ＭＳ Ｐゴシック"/>
        <family val="3"/>
        <charset val="128"/>
      </rPr>
      <t>入力</t>
    </r>
    <rPh sb="2" eb="5">
      <t>ショゾクチョウ</t>
    </rPh>
    <rPh sb="6" eb="8">
      <t>モウシコミ</t>
    </rPh>
    <rPh sb="8" eb="11">
      <t>セキニンシャ</t>
    </rPh>
    <rPh sb="11" eb="12">
      <t>ラン</t>
    </rPh>
    <rPh sb="13" eb="15">
      <t>ニュウリョク</t>
    </rPh>
    <phoneticPr fontId="2"/>
  </si>
  <si>
    <r>
      <t>③　性別　</t>
    </r>
    <r>
      <rPr>
        <b/>
        <sz val="11"/>
        <color rgb="FFFF0000"/>
        <rFont val="ＭＳ Ｐゴシック"/>
        <family val="3"/>
        <charset val="128"/>
      </rPr>
      <t>選択</t>
    </r>
    <rPh sb="2" eb="4">
      <t>セイベツ</t>
    </rPh>
    <rPh sb="5" eb="7">
      <t>センタク</t>
    </rPh>
    <phoneticPr fontId="2"/>
  </si>
  <si>
    <t>　（選択されていないと種目が選択でません）</t>
    <rPh sb="2" eb="4">
      <t>センタク</t>
    </rPh>
    <rPh sb="11" eb="13">
      <t>シュモク</t>
    </rPh>
    <rPh sb="14" eb="16">
      <t>センタク</t>
    </rPh>
    <phoneticPr fontId="2"/>
  </si>
  <si>
    <r>
      <t>④　ﾅﾝﾊﾞｰｶｰﾄﾞ</t>
    </r>
    <r>
      <rPr>
        <b/>
        <sz val="11"/>
        <color theme="3" tint="0.59999389629810485"/>
        <rFont val="ＭＳ Ｐゴシック"/>
        <family val="3"/>
        <charset val="128"/>
      </rPr>
      <t>入力</t>
    </r>
    <rPh sb="11" eb="13">
      <t>ニュウリョク</t>
    </rPh>
    <phoneticPr fontId="2"/>
  </si>
  <si>
    <r>
      <t>⑤　氏名</t>
    </r>
    <r>
      <rPr>
        <b/>
        <sz val="11"/>
        <color theme="3" tint="0.59999389629810485"/>
        <rFont val="ＭＳ Ｐゴシック"/>
        <family val="3"/>
        <charset val="128"/>
      </rPr>
      <t>入力</t>
    </r>
    <r>
      <rPr>
        <b/>
        <sz val="11"/>
        <rFont val="ＭＳ Ｐゴシック"/>
        <family val="3"/>
        <charset val="128"/>
      </rPr>
      <t>(姓と名の間は１ｽﾍﾟｰｽ）</t>
    </r>
    <rPh sb="2" eb="4">
      <t>シメイ</t>
    </rPh>
    <rPh sb="4" eb="6">
      <t>ニュウリョク</t>
    </rPh>
    <rPh sb="7" eb="8">
      <t>セイ</t>
    </rPh>
    <rPh sb="9" eb="10">
      <t>メイ</t>
    </rPh>
    <rPh sb="11" eb="12">
      <t>アイダ</t>
    </rPh>
    <phoneticPr fontId="2"/>
  </si>
  <si>
    <r>
      <t>⑦　種目　</t>
    </r>
    <r>
      <rPr>
        <b/>
        <sz val="11"/>
        <color rgb="FFFF0000"/>
        <rFont val="ＭＳ Ｐゴシック"/>
        <family val="3"/>
        <charset val="128"/>
      </rPr>
      <t>選択</t>
    </r>
    <r>
      <rPr>
        <b/>
        <sz val="11"/>
        <rFont val="ＭＳ Ｐゴシック"/>
        <family val="3"/>
        <charset val="128"/>
      </rPr>
      <t>（他からの貼付けは不可）</t>
    </r>
    <rPh sb="2" eb="4">
      <t>シュモク</t>
    </rPh>
    <rPh sb="5" eb="7">
      <t>センタク</t>
    </rPh>
    <rPh sb="8" eb="9">
      <t>タ</t>
    </rPh>
    <rPh sb="12" eb="14">
      <t>ハリツ</t>
    </rPh>
    <rPh sb="16" eb="18">
      <t>フカ</t>
    </rPh>
    <phoneticPr fontId="2"/>
  </si>
  <si>
    <r>
      <t>⑧　記録　数字のみ</t>
    </r>
    <r>
      <rPr>
        <b/>
        <sz val="11"/>
        <color theme="3" tint="0.39997558519241921"/>
        <rFont val="ＭＳ Ｐゴシック"/>
        <family val="3"/>
        <charset val="128"/>
      </rPr>
      <t>入力</t>
    </r>
    <rPh sb="2" eb="4">
      <t>キロク</t>
    </rPh>
    <rPh sb="5" eb="7">
      <t>スウジ</t>
    </rPh>
    <phoneticPr fontId="2"/>
  </si>
  <si>
    <t>　（2分00秒は "20000"です)</t>
    <rPh sb="3" eb="4">
      <t>フン</t>
    </rPh>
    <rPh sb="6" eb="7">
      <t>ビョウ</t>
    </rPh>
    <phoneticPr fontId="2"/>
  </si>
  <si>
    <r>
      <t>⑨　4×100mﾘﾚｰメンバー</t>
    </r>
    <r>
      <rPr>
        <b/>
        <sz val="11"/>
        <color rgb="FFFF0000"/>
        <rFont val="ＭＳ Ｐゴシック"/>
        <family val="3"/>
        <charset val="128"/>
      </rPr>
      <t>選択</t>
    </r>
    <rPh sb="15" eb="17">
      <t>センタク</t>
    </rPh>
    <phoneticPr fontId="2"/>
  </si>
  <si>
    <r>
      <t>　（メンバｰ男女各6人以内に〇を</t>
    </r>
    <r>
      <rPr>
        <b/>
        <sz val="11"/>
        <color rgb="FFFF0000"/>
        <rFont val="ＭＳ Ｐゴシック"/>
        <family val="3"/>
        <charset val="128"/>
      </rPr>
      <t>選択</t>
    </r>
    <r>
      <rPr>
        <b/>
        <sz val="11"/>
        <rFont val="ＭＳ Ｐゴシック"/>
        <family val="3"/>
        <charset val="128"/>
      </rPr>
      <t>）</t>
    </r>
    <phoneticPr fontId="2"/>
  </si>
  <si>
    <r>
      <t>⑩　4×100mﾘﾚｰ記録　</t>
    </r>
    <r>
      <rPr>
        <b/>
        <sz val="11"/>
        <color theme="3" tint="0.39994506668294322"/>
        <rFont val="ＭＳ Ｐゴシック"/>
        <family val="3"/>
        <charset val="128"/>
      </rPr>
      <t>入力</t>
    </r>
    <rPh sb="11" eb="13">
      <t>キロク</t>
    </rPh>
    <rPh sb="14" eb="16">
      <t>ニュウリョク</t>
    </rPh>
    <phoneticPr fontId="2"/>
  </si>
  <si>
    <r>
      <t>⑪　制限外　</t>
    </r>
    <r>
      <rPr>
        <b/>
        <sz val="11"/>
        <color rgb="FFFF0000"/>
        <rFont val="ＭＳ Ｐゴシック"/>
        <family val="3"/>
        <charset val="128"/>
      </rPr>
      <t>選択</t>
    </r>
    <rPh sb="2" eb="4">
      <t>セイゲン</t>
    </rPh>
    <rPh sb="4" eb="5">
      <t>ガイ</t>
    </rPh>
    <rPh sb="6" eb="8">
      <t>センタク</t>
    </rPh>
    <phoneticPr fontId="2"/>
  </si>
  <si>
    <t>　（制限外の選手は必ず選択）</t>
    <rPh sb="2" eb="4">
      <t>セイゲン</t>
    </rPh>
    <rPh sb="4" eb="5">
      <t>ガイ</t>
    </rPh>
    <rPh sb="6" eb="8">
      <t>センシュ</t>
    </rPh>
    <rPh sb="9" eb="10">
      <t>カナラ</t>
    </rPh>
    <rPh sb="11" eb="13">
      <t>センタク</t>
    </rPh>
    <phoneticPr fontId="2"/>
  </si>
  <si>
    <r>
      <t>⑥　フリガナ</t>
    </r>
    <r>
      <rPr>
        <b/>
        <sz val="11"/>
        <color theme="3" tint="0.59999389629810485"/>
        <rFont val="ＭＳ Ｐゴシック"/>
        <family val="3"/>
        <charset val="128"/>
      </rPr>
      <t>入力</t>
    </r>
    <r>
      <rPr>
        <b/>
        <sz val="11"/>
        <rFont val="ＭＳ Ｐゴシック"/>
        <family val="3"/>
        <charset val="128"/>
      </rPr>
      <t>(姓と名の間は1ｽﾍﾟｰｽ）</t>
    </r>
    <rPh sb="6" eb="8">
      <t>ニュウリョク</t>
    </rPh>
    <rPh sb="9" eb="10">
      <t>セイ</t>
    </rPh>
    <rPh sb="11" eb="12">
      <t>メイ</t>
    </rPh>
    <rPh sb="13" eb="14">
      <t>アイダ</t>
    </rPh>
    <phoneticPr fontId="2"/>
  </si>
  <si>
    <t>走高跳</t>
    <rPh sb="0" eb="3">
      <t>ハシリタカトビ</t>
    </rPh>
    <phoneticPr fontId="4"/>
  </si>
  <si>
    <t>走幅跳</t>
    <rPh sb="0" eb="3">
      <t>ソウハバトビ</t>
    </rPh>
    <phoneticPr fontId="4"/>
  </si>
  <si>
    <t>三段跳</t>
    <rPh sb="0" eb="3">
      <t>サンダント</t>
    </rPh>
    <phoneticPr fontId="4"/>
  </si>
  <si>
    <t>区分</t>
    <rPh sb="0" eb="2">
      <t>クブン</t>
    </rPh>
    <phoneticPr fontId="2"/>
  </si>
  <si>
    <t>ギフコウ</t>
  </si>
  <si>
    <t>岐阜市立岐阜商業高等学校</t>
  </si>
  <si>
    <t>関市立関商工高等学校</t>
  </si>
  <si>
    <t>ケイセイコウ</t>
  </si>
  <si>
    <t>セイビコウ</t>
  </si>
  <si>
    <t>ウグイスダニコウ</t>
  </si>
  <si>
    <t>ギフショウトクコウ</t>
  </si>
  <si>
    <t>セイマリアコウ</t>
  </si>
  <si>
    <t>トミタコウ</t>
  </si>
  <si>
    <t>タカヤマニシコウ</t>
  </si>
  <si>
    <t>レイタクミズナミコウ</t>
  </si>
  <si>
    <t>ミノカモコウ</t>
  </si>
  <si>
    <t>エナコウ</t>
  </si>
  <si>
    <t>エナミナミコウ</t>
  </si>
  <si>
    <t>オオガキキタコウ</t>
  </si>
  <si>
    <t>オオガキコウコウ</t>
  </si>
  <si>
    <t>オオガキショウコウ</t>
  </si>
  <si>
    <t>オオガキヒガシコウ</t>
  </si>
  <si>
    <t>オオガキヨウロウコウ</t>
  </si>
  <si>
    <t>カイヅメイセイコウ</t>
  </si>
  <si>
    <t>カカミハラコウ</t>
  </si>
  <si>
    <t>カニコウ</t>
  </si>
  <si>
    <t>カノウコウ</t>
  </si>
  <si>
    <t>カモコウ</t>
  </si>
  <si>
    <t>ギザンコウ</t>
  </si>
  <si>
    <t>ギナンコウコウ</t>
  </si>
  <si>
    <t>ギフキタコウ</t>
  </si>
  <si>
    <t>ギフコウコウ</t>
  </si>
  <si>
    <t>ケンギフショウコウ</t>
  </si>
  <si>
    <t>ギフジョウホクコウコウ</t>
  </si>
  <si>
    <t>ギフソウゴウコウ</t>
  </si>
  <si>
    <t>サカシタコウ</t>
  </si>
  <si>
    <t>セキコウ</t>
  </si>
  <si>
    <t>タカヤマコウコウ</t>
  </si>
  <si>
    <t>タジミキタコウ</t>
  </si>
  <si>
    <t>タジミコウコウコウ</t>
  </si>
  <si>
    <t>トウノウジツギョウコウ</t>
  </si>
  <si>
    <t>トキショウコウ</t>
  </si>
  <si>
    <t>ナカツガワコウコウ</t>
  </si>
  <si>
    <t>ナカツコウ</t>
  </si>
  <si>
    <t>ナカツショウコウ</t>
  </si>
  <si>
    <t>ナガラコウ</t>
  </si>
  <si>
    <t>ハシマキタコウ</t>
  </si>
  <si>
    <t>ヒダタカヤマコウ</t>
  </si>
  <si>
    <t>ミズナミコウ</t>
  </si>
  <si>
    <t>ムギコウ</t>
  </si>
  <si>
    <t>モトスショウヨウコウ</t>
  </si>
  <si>
    <t>シリツギフショウコウ</t>
  </si>
  <si>
    <t>セキショウコウコウ</t>
  </si>
  <si>
    <t>高</t>
    <rPh sb="0" eb="1">
      <t>コウ</t>
    </rPh>
    <phoneticPr fontId="2"/>
  </si>
  <si>
    <t>啓晴高</t>
  </si>
  <si>
    <t>鶯谷高</t>
  </si>
  <si>
    <t>県岐阜商高</t>
  </si>
  <si>
    <t>岐阜城北高高</t>
  </si>
  <si>
    <t>岐阜総合高</t>
  </si>
  <si>
    <t>東濃実業高</t>
  </si>
  <si>
    <t>市立岐阜商高</t>
  </si>
  <si>
    <t>関商工高</t>
  </si>
  <si>
    <t>啓晴高等学校</t>
    <phoneticPr fontId="2"/>
  </si>
  <si>
    <t>済美高等学校</t>
    <phoneticPr fontId="2"/>
  </si>
  <si>
    <t>鶯谷高等学校</t>
    <phoneticPr fontId="2"/>
  </si>
  <si>
    <t>岐阜聖徳学園高等学校</t>
    <phoneticPr fontId="2"/>
  </si>
  <si>
    <t>聖マリア女学院高等学校</t>
    <phoneticPr fontId="2"/>
  </si>
  <si>
    <t>富田高等学校</t>
    <phoneticPr fontId="2"/>
  </si>
  <si>
    <t>高山西高等学校</t>
    <phoneticPr fontId="2"/>
  </si>
  <si>
    <t>麗澤瑞浪高等学校</t>
    <phoneticPr fontId="2"/>
  </si>
  <si>
    <t>美濃加茂高等学校</t>
    <phoneticPr fontId="2"/>
  </si>
  <si>
    <t>.</t>
    <phoneticPr fontId="2"/>
  </si>
  <si>
    <t>6.本巣松陽高等学校</t>
  </si>
  <si>
    <t>7.岐阜商業高等学校</t>
  </si>
  <si>
    <t>8.岐南工業高等学校</t>
  </si>
  <si>
    <t>9.各務原高等学校</t>
  </si>
  <si>
    <t>10.岐阜工業高等学校</t>
  </si>
  <si>
    <t>11.大垣北高等学校</t>
  </si>
  <si>
    <t>12.大垣東高等学校</t>
  </si>
  <si>
    <t>13.大垣養老高等学校</t>
  </si>
  <si>
    <t>14.大垣商業高等学校</t>
  </si>
  <si>
    <t>15.大垣工業高等学校</t>
  </si>
  <si>
    <t>16.海津明誠高等学校</t>
  </si>
  <si>
    <t>17.武義高等学校</t>
  </si>
  <si>
    <t>18.関高等学校</t>
  </si>
  <si>
    <t>19.加茂高等学校</t>
  </si>
  <si>
    <t>20.東濃実業高等学校</t>
  </si>
  <si>
    <t>21.多治見北高等学校</t>
  </si>
  <si>
    <t>22.多治見工業高等学校</t>
  </si>
  <si>
    <t>23.瑞浪高等学校</t>
  </si>
  <si>
    <t>24.土岐商業高等学校</t>
  </si>
  <si>
    <t>25.恵那高等学校</t>
  </si>
  <si>
    <t>26.恵那南高等学校</t>
  </si>
  <si>
    <t>27.中津高等学校</t>
  </si>
  <si>
    <t>28.中津商業高等学校</t>
  </si>
  <si>
    <t>29.中津川工業高等学校</t>
  </si>
  <si>
    <t>30.坂下高等学校</t>
  </si>
  <si>
    <t>31.飛騨高山高等学校</t>
  </si>
  <si>
    <t>32.高山工業高等学校</t>
  </si>
  <si>
    <t>33.岐阜市立岐阜商業高等学校</t>
  </si>
  <si>
    <t>34.関市立関商工高等学校</t>
  </si>
  <si>
    <t>35.羽島北高等学校</t>
  </si>
  <si>
    <t>36.可児高等学校</t>
  </si>
  <si>
    <t>37.岐阜城北高等学校</t>
  </si>
  <si>
    <t>38.岐阜総合学園高等学校</t>
  </si>
  <si>
    <t>39.鶯谷高等学校</t>
  </si>
  <si>
    <t>40.富田高等学校</t>
  </si>
  <si>
    <t>41.済美高等学校</t>
  </si>
  <si>
    <t>42.岐阜聖徳学園高等学校</t>
  </si>
  <si>
    <t>43.聖マリア女学院高等学校</t>
  </si>
  <si>
    <t>44.美濃加茂高等学校</t>
  </si>
  <si>
    <t>45.麗澤瑞浪高等学校</t>
  </si>
  <si>
    <t>46.高山西高等学校</t>
  </si>
  <si>
    <t>47.啓晴高等学校</t>
  </si>
  <si>
    <t>ｼﾘﾂｷﾞﾌｼｮｳｺｳ</t>
    <phoneticPr fontId="2"/>
  </si>
  <si>
    <t>市岐阜商高</t>
    <phoneticPr fontId="2"/>
  </si>
  <si>
    <t>羽島高等学校</t>
    <phoneticPr fontId="2"/>
  </si>
  <si>
    <t>21.岐阜市立岐阜商業高等学校</t>
  </si>
  <si>
    <t>22.揖斐高等学校</t>
  </si>
  <si>
    <t>23.池田高等学校</t>
  </si>
  <si>
    <t>24.大垣北高等学校</t>
  </si>
  <si>
    <t>25.大垣南高等学校</t>
  </si>
  <si>
    <t>26.大垣東高等学校</t>
  </si>
  <si>
    <t>27.大垣西高等学校</t>
  </si>
  <si>
    <t>28.大垣養老高等学校</t>
  </si>
  <si>
    <t>29.大垣商業高等学校</t>
  </si>
  <si>
    <t>30.大垣工業高等学校</t>
  </si>
  <si>
    <t>31.大垣桜高等学校</t>
  </si>
  <si>
    <t>32.不破高等学校</t>
  </si>
  <si>
    <t>33.海津明誠高等学校</t>
  </si>
  <si>
    <t>34.郡上北高等学校</t>
  </si>
  <si>
    <t>35.郡上高等学校</t>
  </si>
  <si>
    <t>36.武義高等学校</t>
  </si>
  <si>
    <t>37.関有知高等学校</t>
  </si>
  <si>
    <t>38.関高等学校</t>
  </si>
  <si>
    <t>39.加茂高等学校</t>
  </si>
  <si>
    <t>40.加茂農林高等学校</t>
  </si>
  <si>
    <t>41.八百津高等学校</t>
  </si>
  <si>
    <t>42.東濃高等学校</t>
  </si>
  <si>
    <t>43.東濃実業高等学校</t>
  </si>
  <si>
    <t>44.関市立関商工高等学校</t>
  </si>
  <si>
    <t>45.可児高等学校</t>
  </si>
  <si>
    <t>46.可児工業高等学校</t>
  </si>
  <si>
    <t>47.多治見高等学校</t>
  </si>
  <si>
    <t>48.多治見北高等学校</t>
  </si>
  <si>
    <t>49.多治見工業高等学校</t>
  </si>
  <si>
    <t>50.瑞浪高等学校</t>
  </si>
  <si>
    <t>51.土岐紅陵高等学校</t>
  </si>
  <si>
    <t>52.東濃フロンティア高等学校</t>
  </si>
  <si>
    <t>53.土岐商業高等学校</t>
  </si>
  <si>
    <t>54.恵那高等学校</t>
  </si>
  <si>
    <t>55.恵那農業高等学校</t>
  </si>
  <si>
    <t>56.恵那南高等学校</t>
  </si>
  <si>
    <t>57.中津高等学校</t>
  </si>
  <si>
    <t>58.中津商業高等学校</t>
  </si>
  <si>
    <t>59.中津川工業高等学校</t>
  </si>
  <si>
    <t>60.坂下高等学校</t>
  </si>
  <si>
    <t>61.益田清風高等学校</t>
  </si>
  <si>
    <t>62.斐太高等学校</t>
  </si>
  <si>
    <t>63.飛騨高山高等学校</t>
  </si>
  <si>
    <t>64.高山工業高等学校</t>
  </si>
  <si>
    <t>65.吉城高等学校</t>
  </si>
  <si>
    <t>66.飛騨神岡高等学校</t>
  </si>
  <si>
    <t>67.鴬谷高等学校</t>
  </si>
  <si>
    <t>68.富田高等学校</t>
  </si>
  <si>
    <t>69.済美高等学校</t>
  </si>
  <si>
    <t>70.岐阜東高等学校</t>
  </si>
  <si>
    <t>71.岐阜聖徳学園高等学校</t>
  </si>
  <si>
    <t>72.聖マリア女学院高等学校</t>
  </si>
  <si>
    <t>73.岐阜女子高等学校</t>
  </si>
  <si>
    <t>74.岐阜第一高等学校</t>
  </si>
  <si>
    <t>75.大垣日本大学高等学校</t>
  </si>
  <si>
    <t>76.美濃加茂高等学校</t>
  </si>
  <si>
    <t>77.帝京大学可児高等学校</t>
  </si>
  <si>
    <t>78.多治見西高等学校</t>
  </si>
  <si>
    <t>79.麗澤瑞浪高等学校</t>
  </si>
  <si>
    <t>80.中京高等学校</t>
  </si>
  <si>
    <t>81.高山西高等学校</t>
  </si>
  <si>
    <t>82.城南高等学校</t>
  </si>
  <si>
    <t>83.ぎふ国際高等学校</t>
  </si>
  <si>
    <t>84.清凌高等学校</t>
  </si>
  <si>
    <t>85.啓晴高等学校</t>
  </si>
  <si>
    <t>86 西濃桃李高等学校</t>
    <phoneticPr fontId="2"/>
  </si>
  <si>
    <t>87 華陽フロンティア（定）</t>
    <phoneticPr fontId="2"/>
  </si>
  <si>
    <t>88 県岐阜商（定）</t>
    <phoneticPr fontId="2"/>
  </si>
  <si>
    <t>89 岐阜工（定）</t>
    <phoneticPr fontId="2"/>
  </si>
  <si>
    <t>90 大垣商（定）</t>
    <phoneticPr fontId="2"/>
  </si>
  <si>
    <t>91 大垣工（定）</t>
    <phoneticPr fontId="2"/>
  </si>
  <si>
    <t>92 加茂（定）</t>
    <phoneticPr fontId="2"/>
  </si>
  <si>
    <t>93 東濃フロンティア（定）</t>
    <phoneticPr fontId="2"/>
  </si>
  <si>
    <t>94 中津（定）</t>
    <phoneticPr fontId="2"/>
  </si>
  <si>
    <t>95 飛騨高山（定）</t>
    <phoneticPr fontId="2"/>
  </si>
  <si>
    <t>96 関商工（定）</t>
    <phoneticPr fontId="2"/>
  </si>
  <si>
    <t>97 阿木（定）</t>
    <phoneticPr fontId="2"/>
  </si>
  <si>
    <t>98 麗澤瑞浪（定）</t>
    <phoneticPr fontId="2"/>
  </si>
  <si>
    <t>44.関商工高等学校</t>
  </si>
  <si>
    <t>44.関商工高等学校</t>
    <phoneticPr fontId="2"/>
  </si>
  <si>
    <t>21.市立岐阜商業高等学校</t>
  </si>
  <si>
    <t>21.市立岐阜商業高等学校</t>
    <phoneticPr fontId="2"/>
  </si>
  <si>
    <t>ｹｲｾｲｺｳ</t>
    <phoneticPr fontId="2"/>
  </si>
  <si>
    <t>啓晴高</t>
    <phoneticPr fontId="2"/>
  </si>
  <si>
    <t>一大</t>
    <rPh sb="0" eb="1">
      <t>イチ</t>
    </rPh>
    <rPh sb="1" eb="2">
      <t>ダイ</t>
    </rPh>
    <phoneticPr fontId="2"/>
  </si>
  <si>
    <t>砲丸投(7.260kg)</t>
    <rPh sb="0" eb="2">
      <t>ホウガン</t>
    </rPh>
    <rPh sb="2" eb="3">
      <t>ナ</t>
    </rPh>
    <phoneticPr fontId="4"/>
  </si>
  <si>
    <t>砲丸投(6.000kg)</t>
    <rPh sb="0" eb="2">
      <t>ホウガン</t>
    </rPh>
    <rPh sb="2" eb="3">
      <t>ナ</t>
    </rPh>
    <phoneticPr fontId="4"/>
  </si>
  <si>
    <t>砲丸投(5.000kg)</t>
    <rPh sb="0" eb="2">
      <t>ホウガン</t>
    </rPh>
    <rPh sb="2" eb="3">
      <t>ナ</t>
    </rPh>
    <phoneticPr fontId="4"/>
  </si>
  <si>
    <t>やり投(800kg)</t>
    <rPh sb="2" eb="3">
      <t>ナ</t>
    </rPh>
    <phoneticPr fontId="4"/>
  </si>
  <si>
    <t>砲丸投(4.000kg)</t>
    <rPh sb="0" eb="2">
      <t>ホウガン</t>
    </rPh>
    <rPh sb="2" eb="3">
      <t>ナ</t>
    </rPh>
    <phoneticPr fontId="4"/>
  </si>
  <si>
    <t>やり投(600kg)</t>
    <rPh sb="2" eb="3">
      <t>ナ</t>
    </rPh>
    <phoneticPr fontId="4"/>
  </si>
  <si>
    <t>砲丸投(2.721kg)</t>
    <rPh sb="0" eb="2">
      <t>ホウガン</t>
    </rPh>
    <rPh sb="2" eb="3">
      <t>ナ</t>
    </rPh>
    <phoneticPr fontId="4"/>
  </si>
  <si>
    <t>ｸﾗﾌﾞ所属中学生の中学</t>
    <rPh sb="4" eb="6">
      <t>ショゾク</t>
    </rPh>
    <rPh sb="6" eb="9">
      <t>チュウガクセイ</t>
    </rPh>
    <rPh sb="10" eb="12">
      <t>チュウガク</t>
    </rPh>
    <phoneticPr fontId="2"/>
  </si>
  <si>
    <t>2024年度</t>
    <phoneticPr fontId="2"/>
  </si>
  <si>
    <t>団体名(正式名称）</t>
    <rPh sb="0" eb="3">
      <t>ダンタイメイ</t>
    </rPh>
    <rPh sb="4" eb="6">
      <t>セイシキ</t>
    </rPh>
    <rPh sb="6" eb="8">
      <t>メイショウ</t>
    </rPh>
    <phoneticPr fontId="2"/>
  </si>
  <si>
    <t>カナ(正式名称半角ｶﾅ）</t>
    <rPh sb="3" eb="7">
      <t>セイシキメイショウ</t>
    </rPh>
    <rPh sb="7" eb="9">
      <t>ハンカク</t>
    </rPh>
    <phoneticPr fontId="2"/>
  </si>
  <si>
    <t>団体略称</t>
    <rPh sb="0" eb="2">
      <t>ダンタイ</t>
    </rPh>
    <rPh sb="2" eb="4">
      <t>リャクショウ</t>
    </rPh>
    <phoneticPr fontId="2"/>
  </si>
  <si>
    <r>
      <t>ファイル名を変更して送付してください。→　</t>
    </r>
    <r>
      <rPr>
        <b/>
        <u/>
        <sz val="14"/>
        <color indexed="10"/>
        <rFont val="ＭＳ Ｐゴシック"/>
        <family val="3"/>
        <charset val="128"/>
      </rPr>
      <t>○○○0407</t>
    </r>
    <r>
      <rPr>
        <b/>
        <sz val="14"/>
        <color indexed="10"/>
        <rFont val="ＭＳ Ｐゴシック"/>
        <family val="3"/>
        <charset val="128"/>
      </rPr>
      <t>.xl</t>
    </r>
    <r>
      <rPr>
        <b/>
        <sz val="12"/>
        <color indexed="10"/>
        <rFont val="ＭＳ Ｐゴシック"/>
        <family val="3"/>
        <charset val="128"/>
      </rPr>
      <t xml:space="preserve">s </t>
    </r>
    <r>
      <rPr>
        <b/>
        <sz val="11"/>
        <rFont val="ＭＳ Ｐゴシック"/>
        <family val="3"/>
        <charset val="128"/>
      </rPr>
      <t>[○○○=団体略称　0407＝日付（4月7日）]</t>
    </r>
    <rPh sb="38" eb="40">
      <t>ダンタイ</t>
    </rPh>
    <phoneticPr fontId="2"/>
  </si>
  <si>
    <t>-</t>
  </si>
  <si>
    <t>岐阜県春季陸上競技記録会 東濃会場</t>
    <rPh sb="0" eb="2">
      <t>ギフ</t>
    </rPh>
    <rPh sb="2" eb="3">
      <t>ケン</t>
    </rPh>
    <rPh sb="3" eb="5">
      <t>シュンキ</t>
    </rPh>
    <rPh sb="5" eb="7">
      <t>リクジョウ</t>
    </rPh>
    <rPh sb="7" eb="9">
      <t>キョウギ</t>
    </rPh>
    <rPh sb="9" eb="11">
      <t>キロク</t>
    </rPh>
    <rPh sb="11" eb="12">
      <t>カイ</t>
    </rPh>
    <rPh sb="13" eb="15">
      <t>トウノウ</t>
    </rPh>
    <rPh sb="15" eb="17">
      <t>カイジョウ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</si>
</sst>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種目&quot;"/>
    <numFmt numFmtId="177" formatCode="General&quot;ﾁｰﾑ&quot;"/>
    <numFmt numFmtId="178" formatCode="@&quot;　申込一覧表&quot;"/>
    <numFmt numFmtId="179" formatCode="[&gt;=10000]0\'00\&quot;00;0\.00"/>
    <numFmt numFmtId="180" formatCode="General&quot;円&quot;"/>
    <numFmt numFmtId="181" formatCode="&quot;男女計 &quot;General&quot;種目&quot;"/>
    <numFmt numFmtId="182" formatCode="&quot;0&quot;\ General"/>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Ｐゴシック"/>
      <family val="3"/>
      <charset val="128"/>
    </font>
    <font>
      <sz val="11"/>
      <color indexed="8"/>
      <name val="ＭＳ Ｐゴシック"/>
      <family val="3"/>
      <charset val="128"/>
    </font>
    <font>
      <sz val="9"/>
      <color indexed="8"/>
      <name val="ＭＳ Ｐゴシック"/>
      <family val="3"/>
      <charset val="128"/>
    </font>
    <font>
      <b/>
      <sz val="14"/>
      <color indexed="10"/>
      <name val="ＭＳ Ｐゴシック"/>
      <family val="3"/>
      <charset val="128"/>
    </font>
    <font>
      <b/>
      <u/>
      <sz val="14"/>
      <color indexed="10"/>
      <name val="ＭＳ Ｐゴシック"/>
      <family val="3"/>
      <charset val="128"/>
    </font>
    <font>
      <b/>
      <sz val="12"/>
      <color indexed="10"/>
      <name val="ＭＳ Ｐゴシック"/>
      <family val="3"/>
      <charset val="128"/>
    </font>
    <font>
      <sz val="11"/>
      <color theme="1" tint="4.9989318521683403E-2"/>
      <name val="ＭＳ Ｐゴシック"/>
      <family val="3"/>
      <charset val="128"/>
    </font>
    <font>
      <u val="double"/>
      <sz val="18"/>
      <color theme="1" tint="4.9989318521683403E-2"/>
      <name val="ＭＳ Ｐゴシック"/>
      <family val="3"/>
      <charset val="128"/>
    </font>
    <font>
      <sz val="10"/>
      <color theme="1" tint="4.9989318521683403E-2"/>
      <name val="ＭＳ Ｐゴシック"/>
      <family val="3"/>
      <charset val="128"/>
    </font>
    <font>
      <b/>
      <sz val="16"/>
      <color theme="1" tint="4.9989318521683403E-2"/>
      <name val="ＭＳ Ｐゴシック"/>
      <family val="3"/>
      <charset val="128"/>
    </font>
    <font>
      <sz val="9"/>
      <color theme="1" tint="4.9989318521683403E-2"/>
      <name val="ＭＳ Ｐゴシック"/>
      <family val="3"/>
      <charset val="128"/>
    </font>
    <font>
      <u val="double"/>
      <sz val="9"/>
      <color theme="1" tint="4.9989318521683403E-2"/>
      <name val="ＭＳ Ｐゴシック"/>
      <family val="3"/>
      <charset val="128"/>
    </font>
    <font>
      <b/>
      <sz val="11"/>
      <color rgb="FFFF0000"/>
      <name val="ＭＳ Ｐゴシック"/>
      <family val="3"/>
      <charset val="128"/>
    </font>
    <font>
      <sz val="14"/>
      <color theme="1" tint="4.9989318521683403E-2"/>
      <name val="ＭＳ Ｐゴシック"/>
      <family val="3"/>
      <charset val="128"/>
    </font>
    <font>
      <b/>
      <sz val="11"/>
      <color theme="1" tint="4.9989318521683403E-2"/>
      <name val="ＭＳ Ｐゴシック"/>
      <family val="3"/>
      <charset val="128"/>
    </font>
    <font>
      <b/>
      <sz val="12"/>
      <color theme="1" tint="4.9989318521683403E-2"/>
      <name val="ＭＳ Ｐゴシック"/>
      <family val="3"/>
      <charset val="128"/>
    </font>
    <font>
      <sz val="6"/>
      <color theme="1" tint="4.9989318521683403E-2"/>
      <name val="ＭＳ Ｐゴシック"/>
      <family val="3"/>
      <charset val="128"/>
    </font>
    <font>
      <sz val="12"/>
      <color theme="1" tint="4.9989318521683403E-2"/>
      <name val="ＭＳ Ｐゴシック"/>
      <family val="3"/>
      <charset val="128"/>
    </font>
    <font>
      <b/>
      <sz val="14"/>
      <color theme="1" tint="4.9989318521683403E-2"/>
      <name val="ＭＳ Ｐゴシック"/>
      <family val="3"/>
      <charset val="128"/>
    </font>
    <font>
      <sz val="11"/>
      <color rgb="FF000000"/>
      <name val="ＭＳ Ｐゴシック"/>
      <family val="3"/>
      <charset val="128"/>
      <scheme val="minor"/>
    </font>
    <font>
      <sz val="10"/>
      <color rgb="FFFF0000"/>
      <name val="ＭＳ Ｐゴシック"/>
      <family val="3"/>
      <charset val="128"/>
    </font>
    <font>
      <b/>
      <sz val="10"/>
      <color rgb="FFFF0000"/>
      <name val="ＭＳ Ｐゴシック"/>
      <family val="3"/>
      <charset val="128"/>
    </font>
    <font>
      <sz val="10"/>
      <name val="ＭＳ Ｐゴシック"/>
      <family val="3"/>
      <charset val="128"/>
    </font>
    <font>
      <b/>
      <sz val="10"/>
      <name val="ＭＳ Ｐゴシック"/>
      <family val="3"/>
      <charset val="128"/>
    </font>
    <font>
      <b/>
      <sz val="9"/>
      <color rgb="FFFF0000"/>
      <name val="ＭＳ Ｐゴシック"/>
      <family val="3"/>
      <charset val="128"/>
    </font>
    <font>
      <b/>
      <sz val="11"/>
      <color theme="3" tint="0.39994506668294322"/>
      <name val="ＭＳ Ｐゴシック"/>
      <family val="3"/>
      <charset val="128"/>
    </font>
    <font>
      <b/>
      <sz val="11"/>
      <color theme="3" tint="0.59999389629810485"/>
      <name val="ＭＳ Ｐゴシック"/>
      <family val="3"/>
      <charset val="128"/>
    </font>
    <font>
      <b/>
      <sz val="11"/>
      <color theme="3" tint="0.39997558519241921"/>
      <name val="ＭＳ Ｐゴシック"/>
      <family val="3"/>
      <charset val="128"/>
    </font>
    <font>
      <sz val="8"/>
      <color theme="1" tint="4.9989318521683403E-2"/>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FFCCFF"/>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CFDFD"/>
        <bgColor indexed="64"/>
      </patternFill>
    </fill>
    <fill>
      <patternFill patternType="solid">
        <fgColor theme="8" tint="0.79998168889431442"/>
        <bgColor indexed="64"/>
      </patternFill>
    </fill>
    <fill>
      <patternFill patternType="solid">
        <fgColor theme="9" tint="0.599963377788628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ck">
        <color indexed="64"/>
      </left>
      <right/>
      <top/>
      <bottom style="thick">
        <color indexed="64"/>
      </bottom>
      <diagonal/>
    </border>
    <border>
      <left style="thick">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ck">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thin">
        <color indexed="64"/>
      </top>
      <bottom/>
      <diagonal/>
    </border>
    <border>
      <left style="hair">
        <color indexed="64"/>
      </left>
      <right style="hair">
        <color indexed="64"/>
      </right>
      <top/>
      <bottom style="hair">
        <color indexed="64"/>
      </bottom>
      <diagonal/>
    </border>
    <border>
      <left/>
      <right/>
      <top/>
      <bottom style="medium">
        <color indexed="64"/>
      </bottom>
      <diagonal/>
    </border>
  </borders>
  <cellStyleXfs count="2">
    <xf numFmtId="0" fontId="0" fillId="0" borderId="0"/>
    <xf numFmtId="0" fontId="1" fillId="0" borderId="0"/>
  </cellStyleXfs>
  <cellXfs count="176">
    <xf numFmtId="0" fontId="0" fillId="0" borderId="0" xfId="0"/>
    <xf numFmtId="49" fontId="0" fillId="0" borderId="0" xfId="0" applyNumberFormat="1"/>
    <xf numFmtId="0" fontId="10" fillId="2" borderId="0" xfId="0" applyFont="1" applyFill="1"/>
    <xf numFmtId="49" fontId="11" fillId="2" borderId="0" xfId="0" applyNumberFormat="1" applyFont="1" applyFill="1" applyAlignment="1">
      <alignment horizontal="center"/>
    </xf>
    <xf numFmtId="0" fontId="10" fillId="2" borderId="0" xfId="0" applyFont="1" applyFill="1" applyAlignment="1">
      <alignment shrinkToFit="1"/>
    </xf>
    <xf numFmtId="0" fontId="12" fillId="2" borderId="1" xfId="1" applyFont="1" applyFill="1" applyBorder="1" applyAlignment="1" applyProtection="1">
      <alignment horizontal="center" vertical="center" wrapText="1" shrinkToFit="1"/>
      <protection hidden="1"/>
    </xf>
    <xf numFmtId="0" fontId="12" fillId="2" borderId="1" xfId="1" applyFont="1" applyFill="1" applyBorder="1" applyAlignment="1" applyProtection="1">
      <alignment horizontal="center" vertical="center" shrinkToFit="1"/>
      <protection hidden="1"/>
    </xf>
    <xf numFmtId="0" fontId="12" fillId="2" borderId="1" xfId="1" applyFont="1" applyFill="1" applyBorder="1" applyAlignment="1" applyProtection="1">
      <alignment horizontal="center" vertical="center"/>
      <protection hidden="1"/>
    </xf>
    <xf numFmtId="0" fontId="12" fillId="2" borderId="1" xfId="1" applyFont="1" applyFill="1" applyBorder="1" applyAlignment="1" applyProtection="1">
      <alignment horizontal="center" vertical="center" textRotation="255"/>
      <protection hidden="1"/>
    </xf>
    <xf numFmtId="0" fontId="10" fillId="2" borderId="0" xfId="0" applyFont="1" applyFill="1" applyAlignment="1">
      <alignment horizontal="center"/>
    </xf>
    <xf numFmtId="0" fontId="10" fillId="2" borderId="2" xfId="0" applyFont="1" applyFill="1" applyBorder="1" applyAlignment="1">
      <alignment horizontal="center"/>
    </xf>
    <xf numFmtId="0" fontId="10" fillId="0" borderId="3" xfId="0" applyFont="1" applyBorder="1" applyAlignment="1">
      <alignment horizontal="center"/>
    </xf>
    <xf numFmtId="0" fontId="13" fillId="0" borderId="3" xfId="0" applyFont="1" applyBorder="1" applyAlignment="1">
      <alignment horizontal="center"/>
    </xf>
    <xf numFmtId="0" fontId="10" fillId="3" borderId="0" xfId="0" applyFont="1" applyFill="1"/>
    <xf numFmtId="0" fontId="0" fillId="3" borderId="0" xfId="0" applyFill="1"/>
    <xf numFmtId="0" fontId="0" fillId="3" borderId="0" xfId="0" applyFill="1" applyAlignment="1">
      <alignment horizontal="center"/>
    </xf>
    <xf numFmtId="0" fontId="0" fillId="3" borderId="0" xfId="0" applyFill="1" applyAlignment="1">
      <alignment vertical="center"/>
    </xf>
    <xf numFmtId="0" fontId="0" fillId="3" borderId="0" xfId="0" applyFill="1" applyAlignment="1">
      <alignment horizontal="center" shrinkToFit="1"/>
    </xf>
    <xf numFmtId="0" fontId="10" fillId="4" borderId="1" xfId="0" applyFont="1" applyFill="1" applyBorder="1" applyAlignment="1">
      <alignment horizontal="center"/>
    </xf>
    <xf numFmtId="0" fontId="0" fillId="5" borderId="5" xfId="0" applyFill="1" applyBorder="1" applyAlignment="1">
      <alignment vertical="center"/>
    </xf>
    <xf numFmtId="0" fontId="0" fillId="5" borderId="6" xfId="0" applyFill="1" applyBorder="1" applyAlignment="1">
      <alignmen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vertical="center"/>
    </xf>
    <xf numFmtId="0" fontId="0" fillId="5" borderId="13" xfId="0" applyFill="1" applyBorder="1" applyAlignment="1">
      <alignment horizontal="center"/>
    </xf>
    <xf numFmtId="0" fontId="0" fillId="5" borderId="14" xfId="0" applyFill="1" applyBorder="1" applyAlignment="1">
      <alignment horizontal="center" vertical="center"/>
    </xf>
    <xf numFmtId="0" fontId="0" fillId="5" borderId="15" xfId="0" applyFill="1" applyBorder="1"/>
    <xf numFmtId="0" fontId="0" fillId="5" borderId="4" xfId="0" applyFill="1" applyBorder="1" applyAlignment="1">
      <alignment horizontal="center"/>
    </xf>
    <xf numFmtId="0" fontId="0" fillId="5" borderId="16" xfId="0" applyFill="1" applyBorder="1" applyAlignment="1">
      <alignment horizontal="center"/>
    </xf>
    <xf numFmtId="0" fontId="0" fillId="5" borderId="17" xfId="0" applyFill="1" applyBorder="1"/>
    <xf numFmtId="49" fontId="0" fillId="5" borderId="18" xfId="0" applyNumberFormat="1" applyFill="1" applyBorder="1"/>
    <xf numFmtId="0" fontId="0" fillId="5" borderId="20" xfId="0" applyFill="1" applyBorder="1" applyAlignment="1">
      <alignment horizontal="center" vertical="center"/>
    </xf>
    <xf numFmtId="0" fontId="3" fillId="5" borderId="21" xfId="0" applyFont="1" applyFill="1" applyBorder="1"/>
    <xf numFmtId="0" fontId="0" fillId="5" borderId="22" xfId="0" applyFill="1" applyBorder="1" applyAlignment="1">
      <alignment horizontal="center"/>
    </xf>
    <xf numFmtId="0" fontId="0" fillId="5" borderId="23" xfId="0" applyFill="1" applyBorder="1" applyAlignment="1">
      <alignment horizontal="center"/>
    </xf>
    <xf numFmtId="0" fontId="0" fillId="5" borderId="24" xfId="0" applyFill="1" applyBorder="1" applyAlignment="1">
      <alignment horizontal="center"/>
    </xf>
    <xf numFmtId="0" fontId="3" fillId="5" borderId="7" xfId="0" applyFont="1" applyFill="1" applyBorder="1"/>
    <xf numFmtId="0" fontId="0" fillId="5" borderId="1" xfId="0" applyFill="1" applyBorder="1" applyAlignment="1">
      <alignment horizontal="center"/>
    </xf>
    <xf numFmtId="0" fontId="0" fillId="5" borderId="25" xfId="0" applyFill="1" applyBorder="1" applyAlignment="1">
      <alignment horizontal="center"/>
    </xf>
    <xf numFmtId="0" fontId="0" fillId="5" borderId="8" xfId="0" applyFill="1" applyBorder="1" applyAlignment="1">
      <alignment horizontal="center"/>
    </xf>
    <xf numFmtId="0" fontId="0" fillId="5" borderId="12" xfId="0" applyFill="1" applyBorder="1" applyAlignment="1">
      <alignment horizontal="center" vertical="center"/>
    </xf>
    <xf numFmtId="0" fontId="3" fillId="5" borderId="9" xfId="0" applyFont="1" applyFill="1" applyBorder="1"/>
    <xf numFmtId="0" fontId="0" fillId="5" borderId="26" xfId="0" applyFill="1" applyBorder="1" applyAlignment="1">
      <alignment horizontal="center"/>
    </xf>
    <xf numFmtId="0" fontId="0" fillId="5" borderId="27" xfId="0" applyFill="1" applyBorder="1" applyAlignment="1">
      <alignment horizontal="center"/>
    </xf>
    <xf numFmtId="0" fontId="0" fillId="5" borderId="10" xfId="0" applyFill="1" applyBorder="1" applyAlignment="1">
      <alignment horizontal="center"/>
    </xf>
    <xf numFmtId="0" fontId="0" fillId="5" borderId="28" xfId="0" applyFill="1" applyBorder="1" applyAlignment="1">
      <alignment shrinkToFit="1"/>
    </xf>
    <xf numFmtId="0" fontId="0" fillId="5" borderId="29" xfId="0" applyFill="1" applyBorder="1" applyAlignment="1">
      <alignment shrinkToFit="1"/>
    </xf>
    <xf numFmtId="0" fontId="0" fillId="5" borderId="29" xfId="0" applyFill="1" applyBorder="1"/>
    <xf numFmtId="0" fontId="0" fillId="5" borderId="30" xfId="0" applyFill="1" applyBorder="1" applyAlignment="1">
      <alignment shrinkToFit="1"/>
    </xf>
    <xf numFmtId="0" fontId="0" fillId="5" borderId="20" xfId="0" applyFill="1" applyBorder="1" applyAlignment="1">
      <alignment shrinkToFit="1"/>
    </xf>
    <xf numFmtId="0" fontId="0" fillId="5" borderId="20" xfId="0" applyFill="1" applyBorder="1"/>
    <xf numFmtId="0" fontId="0" fillId="5" borderId="12" xfId="0" applyFill="1" applyBorder="1"/>
    <xf numFmtId="0" fontId="0" fillId="5" borderId="1" xfId="0" applyFill="1" applyBorder="1" applyAlignment="1">
      <alignment horizontal="center" shrinkToFit="1"/>
    </xf>
    <xf numFmtId="0" fontId="0" fillId="5" borderId="31" xfId="0" applyFill="1" applyBorder="1"/>
    <xf numFmtId="0" fontId="0" fillId="5" borderId="14" xfId="0" applyFill="1" applyBorder="1" applyAlignment="1">
      <alignment horizontal="center"/>
    </xf>
    <xf numFmtId="0" fontId="0" fillId="5" borderId="20" xfId="0" applyFill="1" applyBorder="1" applyAlignment="1">
      <alignment horizontal="center"/>
    </xf>
    <xf numFmtId="0" fontId="0" fillId="5" borderId="32" xfId="0" applyFill="1" applyBorder="1" applyAlignment="1">
      <alignment horizontal="center"/>
    </xf>
    <xf numFmtId="0" fontId="0" fillId="5" borderId="33" xfId="0" applyFill="1" applyBorder="1" applyAlignment="1">
      <alignment horizontal="center"/>
    </xf>
    <xf numFmtId="0" fontId="10" fillId="3" borderId="0" xfId="0" applyFont="1" applyFill="1" applyAlignment="1">
      <alignment horizontal="center"/>
    </xf>
    <xf numFmtId="0" fontId="0" fillId="5" borderId="35" xfId="0" applyFill="1" applyBorder="1"/>
    <xf numFmtId="0" fontId="0" fillId="5" borderId="33" xfId="0" applyFill="1" applyBorder="1"/>
    <xf numFmtId="0" fontId="0" fillId="5" borderId="32" xfId="0" applyFill="1" applyBorder="1"/>
    <xf numFmtId="0" fontId="0" fillId="6" borderId="1" xfId="0" applyFill="1" applyBorder="1"/>
    <xf numFmtId="0" fontId="10" fillId="7" borderId="1" xfId="0" applyFont="1" applyFill="1" applyBorder="1"/>
    <xf numFmtId="49" fontId="10" fillId="6" borderId="1" xfId="0" applyNumberFormat="1" applyFont="1" applyFill="1" applyBorder="1"/>
    <xf numFmtId="0" fontId="10" fillId="6" borderId="1" xfId="0" applyFont="1" applyFill="1" applyBorder="1"/>
    <xf numFmtId="0" fontId="10" fillId="7" borderId="1" xfId="0" applyFont="1" applyFill="1" applyBorder="1" applyAlignment="1">
      <alignment horizontal="center"/>
    </xf>
    <xf numFmtId="0" fontId="10" fillId="8" borderId="34" xfId="0" applyFont="1" applyFill="1" applyBorder="1" applyAlignment="1" applyProtection="1">
      <alignment horizontal="center" shrinkToFit="1"/>
      <protection locked="0"/>
    </xf>
    <xf numFmtId="0" fontId="10" fillId="3" borderId="0" xfId="0" applyFont="1" applyFill="1" applyAlignment="1">
      <alignment horizontal="right"/>
    </xf>
    <xf numFmtId="0" fontId="10" fillId="2" borderId="0" xfId="0" applyFont="1" applyFill="1" applyAlignment="1">
      <alignment horizontal="right"/>
    </xf>
    <xf numFmtId="0" fontId="10" fillId="7" borderId="25" xfId="0" applyFont="1" applyFill="1" applyBorder="1"/>
    <xf numFmtId="0" fontId="10" fillId="7" borderId="29" xfId="0" applyFont="1" applyFill="1" applyBorder="1"/>
    <xf numFmtId="0" fontId="10" fillId="7" borderId="34" xfId="0" applyFont="1" applyFill="1" applyBorder="1"/>
    <xf numFmtId="0" fontId="10" fillId="0" borderId="0" xfId="0" applyFont="1" applyAlignment="1">
      <alignment horizontal="center"/>
    </xf>
    <xf numFmtId="0" fontId="10" fillId="0" borderId="36" xfId="0" applyFont="1" applyBorder="1" applyAlignment="1">
      <alignment horizontal="center"/>
    </xf>
    <xf numFmtId="0" fontId="14" fillId="2" borderId="0" xfId="0" applyFont="1" applyFill="1"/>
    <xf numFmtId="49" fontId="15" fillId="2" borderId="0" xfId="0" applyNumberFormat="1" applyFont="1" applyFill="1" applyAlignment="1">
      <alignment horizontal="center"/>
    </xf>
    <xf numFmtId="0" fontId="14" fillId="2" borderId="0" xfId="0" applyFont="1" applyFill="1" applyAlignment="1">
      <alignment shrinkToFit="1"/>
    </xf>
    <xf numFmtId="0" fontId="14" fillId="3" borderId="0" xfId="0" applyFont="1" applyFill="1"/>
    <xf numFmtId="0" fontId="4" fillId="3" borderId="0" xfId="0" applyFont="1" applyFill="1" applyAlignment="1">
      <alignment horizontal="left"/>
    </xf>
    <xf numFmtId="0" fontId="10" fillId="2" borderId="0" xfId="0" applyFont="1" applyFill="1" applyAlignment="1">
      <alignment vertical="center"/>
    </xf>
    <xf numFmtId="0" fontId="17" fillId="2" borderId="0" xfId="0" applyFont="1" applyFill="1" applyAlignment="1" applyProtection="1">
      <alignment horizontal="left" vertical="center" shrinkToFit="1"/>
      <protection hidden="1"/>
    </xf>
    <xf numFmtId="0" fontId="18" fillId="2" borderId="0" xfId="0" applyFont="1" applyFill="1"/>
    <xf numFmtId="0" fontId="19" fillId="2" borderId="0" xfId="0" applyFont="1" applyFill="1" applyAlignment="1">
      <alignment horizontal="left" vertical="center"/>
    </xf>
    <xf numFmtId="0" fontId="10" fillId="3" borderId="0" xfId="0" applyFont="1" applyFill="1" applyAlignment="1">
      <alignment vertical="top" wrapText="1"/>
    </xf>
    <xf numFmtId="0" fontId="14" fillId="2" borderId="0" xfId="0" applyFont="1" applyFill="1" applyAlignment="1">
      <alignment vertical="center" textRotation="255" shrinkToFit="1"/>
    </xf>
    <xf numFmtId="0" fontId="10" fillId="0" borderId="0" xfId="0" applyFont="1" applyAlignment="1">
      <alignment horizontal="center" shrinkToFit="1"/>
    </xf>
    <xf numFmtId="0" fontId="14" fillId="0" borderId="0" xfId="0" applyFont="1" applyAlignment="1">
      <alignment horizontal="right" shrinkToFit="1"/>
    </xf>
    <xf numFmtId="0" fontId="3" fillId="5" borderId="9" xfId="0" applyFont="1" applyFill="1" applyBorder="1" applyAlignment="1">
      <alignment horizontal="center" vertical="center"/>
    </xf>
    <xf numFmtId="0" fontId="3" fillId="5" borderId="9" xfId="0" applyFont="1" applyFill="1" applyBorder="1" applyAlignment="1">
      <alignment horizontal="center"/>
    </xf>
    <xf numFmtId="0" fontId="12" fillId="2" borderId="37" xfId="1" applyFont="1" applyFill="1" applyBorder="1" applyAlignment="1" applyProtection="1">
      <alignment horizontal="center" vertical="center" textRotation="255"/>
      <protection hidden="1"/>
    </xf>
    <xf numFmtId="0" fontId="10" fillId="2" borderId="37" xfId="0" applyFont="1" applyFill="1" applyBorder="1" applyAlignment="1" applyProtection="1">
      <alignment horizontal="center" shrinkToFit="1"/>
      <protection locked="0"/>
    </xf>
    <xf numFmtId="179" fontId="10" fillId="2" borderId="37" xfId="0" applyNumberFormat="1" applyFont="1" applyFill="1" applyBorder="1" applyAlignment="1" applyProtection="1">
      <alignment horizontal="center" shrinkToFit="1"/>
      <protection locked="0"/>
    </xf>
    <xf numFmtId="179" fontId="10" fillId="2" borderId="37" xfId="0" applyNumberFormat="1" applyFont="1" applyFill="1" applyBorder="1" applyAlignment="1">
      <alignment horizontal="center" shrinkToFit="1"/>
    </xf>
    <xf numFmtId="176" fontId="12" fillId="2" borderId="37" xfId="0" applyNumberFormat="1" applyFont="1" applyFill="1" applyBorder="1" applyAlignment="1">
      <alignment horizontal="center" vertical="center"/>
    </xf>
    <xf numFmtId="0" fontId="10" fillId="2" borderId="1" xfId="0" applyFont="1" applyFill="1" applyBorder="1" applyAlignment="1">
      <alignment vertical="center" textRotation="255"/>
    </xf>
    <xf numFmtId="49" fontId="12" fillId="2" borderId="1" xfId="1" applyNumberFormat="1" applyFont="1" applyFill="1" applyBorder="1" applyAlignment="1" applyProtection="1">
      <alignment horizontal="center" vertical="center" shrinkToFit="1"/>
      <protection hidden="1"/>
    </xf>
    <xf numFmtId="49" fontId="14" fillId="2" borderId="1" xfId="1" applyNumberFormat="1" applyFont="1" applyFill="1" applyBorder="1" applyAlignment="1" applyProtection="1">
      <alignment horizontal="center" vertical="center" wrapText="1" shrinkToFit="1"/>
      <protection hidden="1"/>
    </xf>
    <xf numFmtId="0" fontId="0" fillId="5" borderId="19" xfId="0" applyFill="1" applyBorder="1" applyAlignment="1">
      <alignment horizontal="center"/>
    </xf>
    <xf numFmtId="0" fontId="12" fillId="2" borderId="0" xfId="1" applyFont="1" applyFill="1" applyAlignment="1" applyProtection="1">
      <alignment horizontal="center" vertical="center" textRotation="255" shrinkToFit="1"/>
      <protection hidden="1"/>
    </xf>
    <xf numFmtId="0" fontId="16" fillId="8" borderId="34" xfId="0" applyFont="1" applyFill="1" applyBorder="1" applyAlignment="1">
      <alignment horizontal="center" vertical="center" wrapText="1" shrinkToFit="1"/>
    </xf>
    <xf numFmtId="0" fontId="20" fillId="2" borderId="0" xfId="0" applyFont="1" applyFill="1" applyAlignment="1">
      <alignment horizontal="right"/>
    </xf>
    <xf numFmtId="0" fontId="10" fillId="3" borderId="28" xfId="0" applyFont="1" applyFill="1" applyBorder="1"/>
    <xf numFmtId="0" fontId="10" fillId="3" borderId="41" xfId="0" applyFont="1" applyFill="1" applyBorder="1" applyAlignment="1">
      <alignment horizontal="right"/>
    </xf>
    <xf numFmtId="0" fontId="10" fillId="7" borderId="16" xfId="0" applyFont="1" applyFill="1" applyBorder="1" applyAlignment="1">
      <alignment horizontal="center"/>
    </xf>
    <xf numFmtId="0" fontId="10" fillId="7" borderId="0" xfId="0" applyFont="1" applyFill="1" applyAlignment="1">
      <alignment horizontal="center"/>
    </xf>
    <xf numFmtId="0" fontId="16" fillId="8" borderId="1" xfId="0" applyFont="1" applyFill="1" applyBorder="1" applyAlignment="1">
      <alignment horizontal="center" vertical="center" wrapText="1" shrinkToFit="1"/>
    </xf>
    <xf numFmtId="0" fontId="23" fillId="9" borderId="0" xfId="0" applyFont="1" applyFill="1" applyAlignment="1">
      <alignment horizontal="center" vertical="center"/>
    </xf>
    <xf numFmtId="0" fontId="0" fillId="0" borderId="0" xfId="0" applyAlignment="1">
      <alignment vertical="center"/>
    </xf>
    <xf numFmtId="0" fontId="10" fillId="0" borderId="37" xfId="0" applyFont="1" applyBorder="1" applyAlignment="1" applyProtection="1">
      <alignment horizontal="center" shrinkToFit="1"/>
      <protection locked="0"/>
    </xf>
    <xf numFmtId="182" fontId="0" fillId="0" borderId="0" xfId="0" applyNumberFormat="1"/>
    <xf numFmtId="177" fontId="10" fillId="2" borderId="42" xfId="0" applyNumberFormat="1" applyFont="1" applyFill="1" applyBorder="1" applyAlignment="1">
      <alignment horizontal="center" vertical="center"/>
    </xf>
    <xf numFmtId="0" fontId="3" fillId="4" borderId="43" xfId="0" applyFont="1" applyFill="1" applyBorder="1" applyAlignment="1">
      <alignment horizontal="center"/>
    </xf>
    <xf numFmtId="0" fontId="3" fillId="10" borderId="1" xfId="0" applyFont="1" applyFill="1" applyBorder="1" applyAlignment="1">
      <alignment horizontal="center"/>
    </xf>
    <xf numFmtId="0" fontId="0" fillId="10" borderId="1" xfId="0" applyFill="1" applyBorder="1" applyAlignment="1">
      <alignment horizontal="center" vertical="center"/>
    </xf>
    <xf numFmtId="0" fontId="10" fillId="10" borderId="1" xfId="0" applyFont="1" applyFill="1" applyBorder="1" applyAlignment="1">
      <alignment horizontal="center"/>
    </xf>
    <xf numFmtId="0" fontId="10" fillId="10" borderId="38" xfId="0" applyFont="1" applyFill="1" applyBorder="1" applyAlignment="1">
      <alignment horizontal="center"/>
    </xf>
    <xf numFmtId="0" fontId="0" fillId="7" borderId="0" xfId="0" applyFill="1"/>
    <xf numFmtId="49" fontId="12" fillId="2" borderId="37" xfId="1" applyNumberFormat="1" applyFont="1" applyFill="1" applyBorder="1" applyAlignment="1" applyProtection="1">
      <alignment horizontal="center" vertical="center" wrapText="1" shrinkToFit="1"/>
      <protection hidden="1"/>
    </xf>
    <xf numFmtId="0" fontId="26" fillId="2" borderId="37" xfId="1" applyFont="1" applyFill="1" applyBorder="1" applyAlignment="1" applyProtection="1">
      <alignment horizontal="center" vertical="center" wrapText="1" shrinkToFit="1"/>
      <protection hidden="1"/>
    </xf>
    <xf numFmtId="0" fontId="12" fillId="2" borderId="37" xfId="1" applyFont="1" applyFill="1" applyBorder="1" applyAlignment="1" applyProtection="1">
      <alignment horizontal="center" vertical="center" wrapText="1"/>
      <protection hidden="1"/>
    </xf>
    <xf numFmtId="0" fontId="10" fillId="2" borderId="13" xfId="0" applyFont="1" applyFill="1" applyBorder="1" applyAlignment="1">
      <alignment vertical="center" textRotation="255"/>
    </xf>
    <xf numFmtId="0" fontId="4" fillId="0" borderId="0" xfId="0" applyFont="1"/>
    <xf numFmtId="0" fontId="4" fillId="0" borderId="0" xfId="0" applyFont="1" applyAlignment="1">
      <alignment vertical="top"/>
    </xf>
    <xf numFmtId="49" fontId="12" fillId="2" borderId="37" xfId="1" applyNumberFormat="1" applyFont="1" applyFill="1" applyBorder="1" applyAlignment="1" applyProtection="1">
      <alignment horizontal="center" vertical="center" shrinkToFit="1"/>
      <protection hidden="1"/>
    </xf>
    <xf numFmtId="49" fontId="10" fillId="2" borderId="37" xfId="1" applyNumberFormat="1" applyFont="1" applyFill="1" applyBorder="1" applyAlignment="1" applyProtection="1">
      <alignment horizontal="center" vertical="center" wrapText="1" shrinkToFit="1"/>
      <protection hidden="1"/>
    </xf>
    <xf numFmtId="49" fontId="10" fillId="2" borderId="37" xfId="1" applyNumberFormat="1" applyFont="1" applyFill="1" applyBorder="1" applyAlignment="1" applyProtection="1">
      <alignment horizontal="center" vertical="center" shrinkToFit="1"/>
      <protection hidden="1"/>
    </xf>
    <xf numFmtId="0" fontId="14" fillId="2" borderId="0" xfId="0" applyFont="1" applyFill="1" applyAlignment="1">
      <alignment horizontal="center"/>
    </xf>
    <xf numFmtId="0" fontId="19" fillId="2" borderId="0" xfId="0" applyFont="1" applyFill="1" applyAlignment="1" applyProtection="1">
      <alignment shrinkToFit="1"/>
      <protection hidden="1"/>
    </xf>
    <xf numFmtId="0" fontId="10" fillId="2" borderId="0" xfId="0" applyFont="1" applyFill="1" applyAlignment="1">
      <alignment vertical="center" shrinkToFit="1"/>
    </xf>
    <xf numFmtId="0" fontId="22" fillId="2" borderId="0" xfId="0" applyFont="1" applyFill="1" applyAlignment="1">
      <alignment shrinkToFit="1"/>
    </xf>
    <xf numFmtId="0" fontId="10" fillId="2" borderId="37" xfId="0" applyFont="1" applyFill="1" applyBorder="1" applyAlignment="1">
      <alignment vertical="center" shrinkToFit="1"/>
    </xf>
    <xf numFmtId="0" fontId="10" fillId="2" borderId="25" xfId="0" applyFont="1" applyFill="1" applyBorder="1" applyAlignment="1">
      <alignment vertical="center" shrinkToFit="1"/>
    </xf>
    <xf numFmtId="0" fontId="21" fillId="2" borderId="13" xfId="0" applyFont="1" applyFill="1" applyBorder="1" applyAlignment="1">
      <alignment horizontal="center" vertical="center" shrinkToFit="1"/>
    </xf>
    <xf numFmtId="49" fontId="32" fillId="2" borderId="37" xfId="1" applyNumberFormat="1" applyFont="1" applyFill="1" applyBorder="1" applyAlignment="1" applyProtection="1">
      <alignment horizontal="center" vertical="center" wrapText="1" shrinkToFit="1"/>
      <protection hidden="1"/>
    </xf>
    <xf numFmtId="0" fontId="10" fillId="2" borderId="0" xfId="0" applyFont="1" applyFill="1" applyAlignment="1">
      <alignment horizontal="center" shrinkToFit="1"/>
    </xf>
    <xf numFmtId="178" fontId="22" fillId="0" borderId="0" xfId="0" applyNumberFormat="1" applyFont="1" applyAlignment="1">
      <alignment shrinkToFit="1"/>
    </xf>
    <xf numFmtId="0" fontId="14" fillId="2" borderId="45" xfId="0" applyFont="1" applyFill="1" applyBorder="1"/>
    <xf numFmtId="0" fontId="18" fillId="2" borderId="0" xfId="0" applyFont="1" applyFill="1" applyAlignment="1">
      <alignment vertical="top"/>
    </xf>
    <xf numFmtId="0" fontId="10" fillId="2" borderId="37" xfId="0" applyFont="1" applyFill="1" applyBorder="1" applyAlignment="1">
      <alignment horizontal="right" vertical="center" shrinkToFit="1"/>
    </xf>
    <xf numFmtId="0" fontId="10" fillId="10" borderId="32" xfId="0" applyFont="1" applyFill="1" applyBorder="1" applyAlignment="1" applyProtection="1">
      <alignment horizontal="center" vertical="center" shrinkToFit="1"/>
      <protection locked="0"/>
    </xf>
    <xf numFmtId="0" fontId="10" fillId="11" borderId="44" xfId="0" applyFont="1" applyFill="1" applyBorder="1" applyAlignment="1" applyProtection="1">
      <alignment horizontal="center"/>
      <protection locked="0"/>
    </xf>
    <xf numFmtId="49" fontId="10" fillId="11" borderId="13" xfId="0" applyNumberFormat="1" applyFont="1" applyFill="1" applyBorder="1" applyAlignment="1" applyProtection="1">
      <alignment horizontal="center" vertical="center"/>
      <protection locked="0"/>
    </xf>
    <xf numFmtId="0" fontId="18" fillId="2" borderId="0" xfId="0" applyFont="1" applyFill="1" applyAlignment="1">
      <alignment vertical="center" shrinkToFit="1"/>
    </xf>
    <xf numFmtId="0" fontId="4" fillId="11" borderId="37" xfId="0" applyFont="1" applyFill="1" applyBorder="1" applyAlignment="1" applyProtection="1">
      <alignment horizontal="center" shrinkToFit="1"/>
      <protection locked="0"/>
    </xf>
    <xf numFmtId="0" fontId="10" fillId="2" borderId="1" xfId="0" applyFont="1" applyFill="1" applyBorder="1" applyAlignment="1">
      <alignment horizontal="center" vertical="center" shrinkToFit="1"/>
    </xf>
    <xf numFmtId="0" fontId="10" fillId="2" borderId="28" xfId="0" applyFont="1" applyFill="1" applyBorder="1"/>
    <xf numFmtId="0" fontId="10" fillId="2" borderId="1" xfId="0" applyFont="1" applyFill="1" applyBorder="1" applyAlignment="1">
      <alignment horizontal="center" shrinkToFit="1"/>
    </xf>
    <xf numFmtId="49" fontId="32" fillId="2" borderId="1" xfId="1" applyNumberFormat="1" applyFont="1" applyFill="1" applyBorder="1" applyAlignment="1" applyProtection="1">
      <alignment horizontal="center" vertical="center" wrapText="1" shrinkToFit="1"/>
      <protection hidden="1"/>
    </xf>
    <xf numFmtId="0" fontId="22" fillId="2" borderId="0" xfId="0" applyFont="1" applyFill="1" applyAlignment="1">
      <alignment horizontal="center" shrinkToFit="1"/>
    </xf>
    <xf numFmtId="31" fontId="17" fillId="2" borderId="0" xfId="0" applyNumberFormat="1" applyFont="1" applyFill="1" applyAlignment="1">
      <alignment horizontal="center"/>
    </xf>
    <xf numFmtId="0" fontId="14" fillId="2" borderId="45" xfId="0" applyFont="1" applyFill="1" applyBorder="1" applyAlignment="1">
      <alignment horizontal="center"/>
    </xf>
    <xf numFmtId="0" fontId="21" fillId="10" borderId="35" xfId="0" applyFont="1" applyFill="1" applyBorder="1" applyAlignment="1" applyProtection="1">
      <alignment horizontal="center" vertical="center" shrinkToFit="1"/>
      <protection locked="0"/>
    </xf>
    <xf numFmtId="0" fontId="21" fillId="10" borderId="32" xfId="0" applyFont="1" applyFill="1" applyBorder="1" applyAlignment="1" applyProtection="1">
      <alignment horizontal="center" vertical="center" shrinkToFit="1"/>
      <protection locked="0"/>
    </xf>
    <xf numFmtId="178" fontId="22" fillId="0" borderId="0" xfId="0" applyNumberFormat="1" applyFont="1" applyAlignment="1">
      <alignment horizontal="center" shrinkToFit="1"/>
    </xf>
    <xf numFmtId="0" fontId="18" fillId="3" borderId="16" xfId="0" applyFont="1" applyFill="1" applyBorder="1" applyAlignment="1">
      <alignment horizontal="left" vertical="center" wrapText="1"/>
    </xf>
    <xf numFmtId="0" fontId="18" fillId="3" borderId="0" xfId="0" applyFont="1" applyFill="1" applyAlignment="1">
      <alignment horizontal="left" vertical="center" wrapText="1"/>
    </xf>
    <xf numFmtId="181" fontId="10" fillId="2" borderId="39" xfId="0" applyNumberFormat="1" applyFont="1" applyFill="1" applyBorder="1" applyAlignment="1">
      <alignment horizontal="center" vertical="center"/>
    </xf>
    <xf numFmtId="181" fontId="10" fillId="2" borderId="40" xfId="0" applyNumberFormat="1" applyFont="1" applyFill="1" applyBorder="1" applyAlignment="1">
      <alignment horizontal="center" vertical="center"/>
    </xf>
    <xf numFmtId="0" fontId="19" fillId="2" borderId="0" xfId="0" applyFont="1" applyFill="1" applyAlignment="1" applyProtection="1">
      <alignment horizontal="left" shrinkToFit="1"/>
      <protection hidden="1"/>
    </xf>
    <xf numFmtId="0" fontId="18" fillId="2" borderId="35" xfId="0" applyFont="1" applyFill="1" applyBorder="1" applyAlignment="1">
      <alignment horizontal="center" vertical="center" shrinkToFit="1"/>
    </xf>
    <xf numFmtId="0" fontId="18" fillId="2" borderId="33" xfId="0" applyFont="1" applyFill="1" applyBorder="1" applyAlignment="1">
      <alignment horizontal="center" vertical="center" shrinkToFit="1"/>
    </xf>
    <xf numFmtId="0" fontId="10" fillId="10" borderId="35" xfId="0" applyFont="1" applyFill="1" applyBorder="1" applyAlignment="1" applyProtection="1">
      <alignment horizontal="center" vertical="center" shrinkToFit="1"/>
      <protection locked="0"/>
    </xf>
    <xf numFmtId="0" fontId="10" fillId="10" borderId="33" xfId="0" applyFont="1" applyFill="1" applyBorder="1" applyAlignment="1" applyProtection="1">
      <alignment horizontal="center" vertical="center" shrinkToFit="1"/>
      <protection locked="0"/>
    </xf>
    <xf numFmtId="180" fontId="10" fillId="2" borderId="39" xfId="0" applyNumberFormat="1" applyFont="1" applyFill="1" applyBorder="1" applyAlignment="1">
      <alignment horizontal="center" vertical="center" shrinkToFit="1"/>
    </xf>
    <xf numFmtId="180" fontId="10" fillId="2" borderId="40" xfId="0" applyNumberFormat="1" applyFont="1" applyFill="1" applyBorder="1" applyAlignment="1">
      <alignment horizontal="center" vertical="center" shrinkToFit="1"/>
    </xf>
    <xf numFmtId="0" fontId="17" fillId="2" borderId="28" xfId="0" applyFont="1" applyFill="1" applyBorder="1" applyAlignment="1" applyProtection="1">
      <alignment horizontal="center" vertical="center" shrinkToFit="1"/>
      <protection locked="0"/>
    </xf>
    <xf numFmtId="0" fontId="10" fillId="2" borderId="29" xfId="0" applyFont="1" applyFill="1" applyBorder="1" applyAlignment="1" applyProtection="1">
      <alignment horizontal="center"/>
      <protection locked="0"/>
    </xf>
    <xf numFmtId="0" fontId="22" fillId="10" borderId="29" xfId="0" applyFont="1" applyFill="1" applyBorder="1" applyAlignment="1">
      <alignment horizontal="center" vertical="center"/>
    </xf>
    <xf numFmtId="0" fontId="22" fillId="10" borderId="34" xfId="0" applyFont="1" applyFill="1" applyBorder="1" applyAlignment="1">
      <alignment horizontal="center" vertical="center"/>
    </xf>
    <xf numFmtId="0" fontId="22" fillId="4" borderId="29" xfId="0" applyFont="1" applyFill="1" applyBorder="1" applyAlignment="1">
      <alignment horizontal="center" vertical="center"/>
    </xf>
    <xf numFmtId="0" fontId="22" fillId="4" borderId="34" xfId="0" applyFont="1" applyFill="1" applyBorder="1" applyAlignment="1">
      <alignment horizontal="center" vertical="center"/>
    </xf>
    <xf numFmtId="0" fontId="10" fillId="0" borderId="37" xfId="0" applyNumberFormat="1" applyFont="1" applyBorder="1" applyAlignment="1" applyProtection="1">
      <alignment horizontal="center" shrinkToFit="1"/>
      <protection locked="0" hidden="1"/>
    </xf>
  </cellXfs>
  <cellStyles count="2">
    <cellStyle name="標準" xfId="0" builtinId="0"/>
    <cellStyle name="標準_競技者" xfId="1" xr:uid="{00000000-0005-0000-0000-000001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331304</xdr:colOff>
      <xdr:row>2</xdr:row>
      <xdr:rowOff>33131</xdr:rowOff>
    </xdr:from>
    <xdr:to>
      <xdr:col>22</xdr:col>
      <xdr:colOff>0</xdr:colOff>
      <xdr:row>13</xdr:row>
      <xdr:rowOff>91108</xdr:rowOff>
    </xdr:to>
    <xdr:sp macro="" textlink="">
      <xdr:nvSpPr>
        <xdr:cNvPr id="2" name="テキスト ボックス 1">
          <a:extLst>
            <a:ext uri="{FF2B5EF4-FFF2-40B4-BE49-F238E27FC236}">
              <a16:creationId xmlns:a16="http://schemas.microsoft.com/office/drawing/2014/main" id="{B5F15188-B26D-4569-AA3A-3BF34626BA27}"/>
            </a:ext>
          </a:extLst>
        </xdr:cNvPr>
        <xdr:cNvSpPr txBox="1"/>
      </xdr:nvSpPr>
      <xdr:spPr>
        <a:xfrm>
          <a:off x="8141804" y="596348"/>
          <a:ext cx="5242892" cy="25344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FF0000"/>
              </a:solidFill>
            </a:rPr>
            <a:t>入力手順</a:t>
          </a:r>
          <a:r>
            <a:rPr kumimoji="1" lang="ja-JP" altLang="en-US" sz="1100" b="1" u="none">
              <a:solidFill>
                <a:srgbClr val="FF0000"/>
              </a:solidFill>
            </a:rPr>
            <a:t>　</a:t>
          </a:r>
          <a:r>
            <a:rPr kumimoji="1" lang="ja-JP" altLang="en-US" sz="1100" b="1" u="sng">
              <a:solidFill>
                <a:schemeClr val="tx2"/>
              </a:solidFill>
            </a:rPr>
            <a:t>特に①と⑤が選択されていないと種目が選択できません</a:t>
          </a:r>
          <a:endParaRPr kumimoji="1" lang="en-US" altLang="ja-JP" sz="1100" b="1" u="sng">
            <a:solidFill>
              <a:schemeClr val="tx2"/>
            </a:solidFill>
          </a:endParaRPr>
        </a:p>
        <a:p>
          <a:r>
            <a:rPr kumimoji="1" lang="ja-JP" altLang="en-US" sz="1100" b="1" u="none">
              <a:solidFill>
                <a:schemeClr val="tx2"/>
              </a:solidFill>
            </a:rPr>
            <a:t>　　　　　</a:t>
          </a:r>
          <a:r>
            <a:rPr kumimoji="1" lang="ja-JP" altLang="en-US" sz="1000" b="1" u="none">
              <a:solidFill>
                <a:schemeClr val="tx2"/>
              </a:solidFill>
            </a:rPr>
            <a:t>　①⑤⑦⑨は直接入力不可（他からのコピペは入力になりません）</a:t>
          </a:r>
          <a:endParaRPr kumimoji="1" lang="en-US" altLang="ja-JP" sz="1000" b="1" u="none">
            <a:solidFill>
              <a:schemeClr val="tx2"/>
            </a:solidFill>
          </a:endParaRPr>
        </a:p>
        <a:p>
          <a:r>
            <a:rPr kumimoji="1" lang="ja-JP" altLang="en-US" sz="1100"/>
            <a:t>①　「申込区分」を</a:t>
          </a:r>
          <a:r>
            <a:rPr kumimoji="1" lang="ja-JP" altLang="en-US" sz="1100" b="1" u="sng">
              <a:solidFill>
                <a:srgbClr val="FF0000"/>
              </a:solidFill>
            </a:rPr>
            <a:t>選択</a:t>
          </a:r>
          <a:endParaRPr kumimoji="1" lang="en-US" altLang="ja-JP" sz="1100" b="1" u="sng">
            <a:solidFill>
              <a:srgbClr val="FF0000"/>
            </a:solidFill>
          </a:endParaRPr>
        </a:p>
        <a:p>
          <a:endParaRPr kumimoji="1" lang="en-US" altLang="ja-JP" sz="1100" b="1" u="sng">
            <a:solidFill>
              <a:srgbClr val="FF0000"/>
            </a:solidFill>
          </a:endParaRPr>
        </a:p>
        <a:p>
          <a:r>
            <a:rPr kumimoji="1" lang="ja-JP" altLang="en-US" sz="1100">
              <a:solidFill>
                <a:sysClr val="windowText" lastClr="000000"/>
              </a:solidFill>
            </a:rPr>
            <a:t>②　</a:t>
          </a:r>
          <a:r>
            <a:rPr kumimoji="1" lang="ja-JP" altLang="en-US" sz="1100" b="1">
              <a:solidFill>
                <a:sysClr val="windowText" lastClr="000000"/>
              </a:solidFill>
            </a:rPr>
            <a:t>団体名（正式名称</a:t>
          </a:r>
          <a:r>
            <a:rPr kumimoji="1" lang="ja-JP" altLang="en-US" sz="1100">
              <a:solidFill>
                <a:sysClr val="windowText" lastClr="000000"/>
              </a:solidFill>
            </a:rPr>
            <a:t>）</a:t>
          </a:r>
          <a:r>
            <a:rPr kumimoji="1" lang="ja-JP" altLang="en-US" sz="1100" b="1">
              <a:solidFill>
                <a:sysClr val="windowText" lastClr="000000"/>
              </a:solidFill>
            </a:rPr>
            <a:t>入力</a:t>
          </a:r>
          <a:endParaRPr kumimoji="1" lang="en-US" altLang="ja-JP" sz="1100" b="1">
            <a:solidFill>
              <a:sysClr val="windowText" lastClr="000000"/>
            </a:solidFill>
          </a:endParaRPr>
        </a:p>
        <a:p>
          <a:r>
            <a:rPr kumimoji="1" lang="ja-JP" altLang="en-US" sz="1100"/>
            <a:t>③　</a:t>
          </a:r>
          <a:r>
            <a:rPr kumimoji="1" lang="ja-JP" altLang="en-US" sz="1100" b="1"/>
            <a:t>カナ</a:t>
          </a:r>
          <a:r>
            <a:rPr kumimoji="1" lang="en-US" altLang="ja-JP" sz="1100" b="1"/>
            <a:t>(</a:t>
          </a:r>
          <a:r>
            <a:rPr kumimoji="1" lang="ja-JP" altLang="en-US" sz="1100" b="1"/>
            <a:t>正式名称半角ｶﾅ）</a:t>
          </a:r>
          <a:r>
            <a:rPr lang="ja-JP" altLang="en-US" sz="1100" b="1" i="0" u="none" strike="noStrike">
              <a:solidFill>
                <a:schemeClr val="dk1"/>
              </a:solidFill>
              <a:effectLst/>
              <a:latin typeface="+mn-lt"/>
              <a:ea typeface="+mn-ea"/>
              <a:cs typeface="+mn-cs"/>
            </a:rPr>
            <a:t>団体略称入力</a:t>
          </a:r>
          <a:r>
            <a:rPr lang="ja-JP" altLang="en-US" b="1"/>
            <a:t> </a:t>
          </a:r>
          <a:endParaRPr lang="en-US" altLang="ja-JP" b="1"/>
        </a:p>
        <a:p>
          <a:r>
            <a:rPr kumimoji="1" lang="ja-JP" altLang="en-US" sz="1100"/>
            <a:t>④　</a:t>
          </a:r>
          <a:r>
            <a:rPr kumimoji="1" lang="ja-JP" altLang="en-US" sz="1100" b="1"/>
            <a:t>団体略称 入力</a:t>
          </a:r>
          <a:r>
            <a:rPr kumimoji="1" lang="en-US" altLang="ja-JP" sz="900" b="1"/>
            <a:t>(</a:t>
          </a:r>
          <a:r>
            <a:rPr kumimoji="1" lang="ja-JP" altLang="en-US" sz="900" b="1"/>
            <a:t>ﾌﾟﾛｸﾞﾗﾑに記載されます）</a:t>
          </a:r>
          <a:endParaRPr kumimoji="1" lang="en-US" altLang="ja-JP" sz="900" b="1"/>
        </a:p>
        <a:p>
          <a:endParaRPr kumimoji="1" lang="en-US" altLang="ja-JP" sz="1100" b="1"/>
        </a:p>
        <a:p>
          <a:r>
            <a:rPr kumimoji="1" lang="ja-JP" altLang="en-US" sz="1100"/>
            <a:t>⑤　性別を</a:t>
          </a:r>
          <a:r>
            <a:rPr kumimoji="1" lang="ja-JP" altLang="en-US" sz="1100" b="1" u="sng">
              <a:solidFill>
                <a:srgbClr val="FF0000"/>
              </a:solidFill>
            </a:rPr>
            <a:t>選択</a:t>
          </a:r>
          <a:endParaRPr kumimoji="1" lang="en-US" altLang="ja-JP" sz="1100" b="0" u="sng">
            <a:solidFill>
              <a:schemeClr val="dk1"/>
            </a:solidFill>
          </a:endParaRPr>
        </a:p>
        <a:p>
          <a:r>
            <a:rPr kumimoji="1" lang="ja-JP" altLang="en-US" sz="1100"/>
            <a:t>⑥　ナンバー・名前・フリガナ・学年を入力</a:t>
          </a:r>
          <a:endParaRPr kumimoji="1" lang="en-US" altLang="ja-JP" sz="1100"/>
        </a:p>
        <a:p>
          <a:r>
            <a:rPr kumimoji="1" lang="ja-JP" altLang="en-US" sz="1100"/>
            <a:t>⑦　種目を</a:t>
          </a:r>
          <a:r>
            <a:rPr kumimoji="1" lang="ja-JP" altLang="en-US" sz="1100" b="1">
              <a:solidFill>
                <a:srgbClr val="FF0000"/>
              </a:solidFill>
            </a:rPr>
            <a:t>選択　（複数種目に申込む場合は</a:t>
          </a:r>
          <a:r>
            <a:rPr kumimoji="1" lang="en-US" altLang="ja-JP" sz="1100" b="1">
              <a:solidFill>
                <a:srgbClr val="FF0000"/>
              </a:solidFill>
            </a:rPr>
            <a:t>1</a:t>
          </a:r>
          <a:r>
            <a:rPr kumimoji="1" lang="ja-JP" altLang="en-US" sz="1100" b="1">
              <a:solidFill>
                <a:srgbClr val="FF0000"/>
              </a:solidFill>
            </a:rPr>
            <a:t>種目１行入力）</a:t>
          </a:r>
          <a:endParaRPr kumimoji="1" lang="en-US" altLang="ja-JP" sz="1100" b="1">
            <a:solidFill>
              <a:srgbClr val="FF0000"/>
            </a:solidFill>
          </a:endParaRPr>
        </a:p>
        <a:p>
          <a:r>
            <a:rPr kumimoji="1" lang="ja-JP" altLang="en-US" sz="1100">
              <a:solidFill>
                <a:sysClr val="windowText" lastClr="000000"/>
              </a:solidFill>
            </a:rPr>
            <a:t>⑧　記録を入力（数字のみ）</a:t>
          </a:r>
          <a:r>
            <a:rPr kumimoji="1" lang="ja-JP" altLang="en-US" sz="1100">
              <a:solidFill>
                <a:srgbClr val="FF0000"/>
              </a:solidFill>
            </a:rPr>
            <a:t>（</a:t>
          </a:r>
          <a:r>
            <a:rPr kumimoji="1" lang="en-US" altLang="ja-JP" sz="1100">
              <a:solidFill>
                <a:srgbClr val="FF0000"/>
              </a:solidFill>
            </a:rPr>
            <a:t>400</a:t>
          </a:r>
          <a:r>
            <a:rPr kumimoji="1" lang="ja-JP" altLang="en-US" sz="1100">
              <a:solidFill>
                <a:srgbClr val="FF0000"/>
              </a:solidFill>
            </a:rPr>
            <a:t>は</a:t>
          </a:r>
          <a:r>
            <a:rPr kumimoji="1" lang="en-US" altLang="ja-JP" sz="1100">
              <a:solidFill>
                <a:srgbClr val="FF0000"/>
              </a:solidFill>
            </a:rPr>
            <a:t>4</a:t>
          </a:r>
          <a:r>
            <a:rPr kumimoji="1" lang="ja-JP" altLang="en-US" sz="1100">
              <a:solidFill>
                <a:srgbClr val="FF0000"/>
              </a:solidFill>
            </a:rPr>
            <a:t>秒</a:t>
          </a:r>
          <a:r>
            <a:rPr kumimoji="1" lang="en-US" altLang="ja-JP" sz="1100">
              <a:solidFill>
                <a:srgbClr val="FF0000"/>
              </a:solidFill>
            </a:rPr>
            <a:t>00</a:t>
          </a:r>
          <a:r>
            <a:rPr kumimoji="1" lang="ja-JP" altLang="en-US" sz="1100">
              <a:solidFill>
                <a:srgbClr val="FF0000"/>
              </a:solidFill>
            </a:rPr>
            <a:t>です、</a:t>
          </a:r>
          <a:r>
            <a:rPr kumimoji="1" lang="en-US" altLang="ja-JP" sz="1100">
              <a:solidFill>
                <a:srgbClr val="FF0000"/>
              </a:solidFill>
            </a:rPr>
            <a:t>4</a:t>
          </a:r>
          <a:r>
            <a:rPr kumimoji="1" lang="ja-JP" altLang="en-US" sz="1100">
              <a:solidFill>
                <a:srgbClr val="FF0000"/>
              </a:solidFill>
            </a:rPr>
            <a:t>分</a:t>
          </a:r>
          <a:r>
            <a:rPr kumimoji="1" lang="en-US" altLang="ja-JP" sz="1100">
              <a:solidFill>
                <a:srgbClr val="FF0000"/>
              </a:solidFill>
            </a:rPr>
            <a:t>00</a:t>
          </a:r>
          <a:r>
            <a:rPr kumimoji="1" lang="ja-JP" altLang="en-US" sz="1100">
              <a:solidFill>
                <a:srgbClr val="FF0000"/>
              </a:solidFill>
            </a:rPr>
            <a:t>秒</a:t>
          </a:r>
          <a:r>
            <a:rPr kumimoji="1" lang="en-US" altLang="ja-JP" sz="1100">
              <a:solidFill>
                <a:srgbClr val="FF0000"/>
              </a:solidFill>
            </a:rPr>
            <a:t>00</a:t>
          </a:r>
          <a:r>
            <a:rPr kumimoji="1" lang="ja-JP" altLang="en-US" sz="1100">
              <a:solidFill>
                <a:srgbClr val="FF0000"/>
              </a:solidFill>
            </a:rPr>
            <a:t>は</a:t>
          </a:r>
          <a:r>
            <a:rPr kumimoji="1" lang="en-US" altLang="ja-JP" sz="1100">
              <a:solidFill>
                <a:srgbClr val="FF0000"/>
              </a:solidFill>
            </a:rPr>
            <a:t>40000</a:t>
          </a:r>
          <a:r>
            <a:rPr kumimoji="1" lang="ja-JP" altLang="en-US" sz="1100">
              <a:solidFill>
                <a:srgbClr val="FF0000"/>
              </a:solidFill>
            </a:rPr>
            <a:t>と入力）</a:t>
          </a:r>
          <a:endParaRPr kumimoji="1" lang="en-US" altLang="ja-JP" sz="1100">
            <a:solidFill>
              <a:srgbClr val="FF0000"/>
            </a:solidFill>
          </a:endParaRPr>
        </a:p>
        <a:p>
          <a:r>
            <a:rPr kumimoji="1" lang="ja-JP" altLang="en-US" sz="1100">
              <a:solidFill>
                <a:sysClr val="windowText" lastClr="000000"/>
              </a:solidFill>
            </a:rPr>
            <a:t>⑨　県外登録者は登録県を</a:t>
          </a:r>
          <a:r>
            <a:rPr kumimoji="1" lang="ja-JP" altLang="en-US" sz="1100" b="1" u="sng">
              <a:solidFill>
                <a:srgbClr val="FF0000"/>
              </a:solidFill>
            </a:rPr>
            <a:t>選択</a:t>
          </a:r>
          <a:endParaRPr kumimoji="1" lang="en-US" altLang="ja-JP" sz="1100" b="1" u="sng">
            <a:solidFill>
              <a:srgbClr val="FF0000"/>
            </a:solidFill>
          </a:endParaRPr>
        </a:p>
        <a:p>
          <a:endParaRPr kumimoji="1" lang="en-US" altLang="ja-JP" sz="1100">
            <a:solidFill>
              <a:schemeClr val="tx1"/>
            </a:solidFill>
          </a:endParaRPr>
        </a:p>
        <a:p>
          <a:endParaRPr kumimoji="1" lang="en-US" altLang="ja-JP" sz="1100"/>
        </a:p>
        <a:p>
          <a:endParaRPr kumimoji="1" lang="ja-JP" altLang="en-US" sz="1100"/>
        </a:p>
      </xdr:txBody>
    </xdr:sp>
    <xdr:clientData/>
  </xdr:twoCellAnchor>
  <xdr:twoCellAnchor>
    <xdr:from>
      <xdr:col>15</xdr:col>
      <xdr:colOff>0</xdr:colOff>
      <xdr:row>6</xdr:row>
      <xdr:rowOff>24847</xdr:rowOff>
    </xdr:from>
    <xdr:to>
      <xdr:col>17</xdr:col>
      <xdr:colOff>323022</xdr:colOff>
      <xdr:row>6</xdr:row>
      <xdr:rowOff>33130</xdr:rowOff>
    </xdr:to>
    <xdr:cxnSp macro="">
      <xdr:nvCxnSpPr>
        <xdr:cNvPr id="3" name="直線矢印コネクタ 2">
          <a:extLst>
            <a:ext uri="{FF2B5EF4-FFF2-40B4-BE49-F238E27FC236}">
              <a16:creationId xmlns:a16="http://schemas.microsoft.com/office/drawing/2014/main" id="{043C68E7-29A3-4C1C-8359-A0E42A33C7FF}"/>
            </a:ext>
          </a:extLst>
        </xdr:cNvPr>
        <xdr:cNvCxnSpPr/>
      </xdr:nvCxnSpPr>
      <xdr:spPr bwMode="auto">
        <a:xfrm flipH="1">
          <a:off x="7810500" y="1408043"/>
          <a:ext cx="323022" cy="8283"/>
        </a:xfrm>
        <a:prstGeom prst="straightConnector1">
          <a:avLst/>
        </a:prstGeom>
        <a:solidFill>
          <a:srgbClr val="FFFFFF"/>
        </a:solidFill>
        <a:ln w="38100" cap="flat" cmpd="sng" algn="ctr">
          <a:solidFill>
            <a:srgbClr val="FF0000"/>
          </a:solidFill>
          <a:prstDash val="solid"/>
          <a:round/>
          <a:headEnd type="none" w="med" len="med"/>
          <a:tailEnd type="triangle"/>
        </a:ln>
        <a:effectLst/>
      </xdr:spPr>
    </xdr:cxnSp>
    <xdr:clientData/>
  </xdr:twoCellAnchor>
  <xdr:oneCellAnchor>
    <xdr:from>
      <xdr:col>21</xdr:col>
      <xdr:colOff>1051889</xdr:colOff>
      <xdr:row>5</xdr:row>
      <xdr:rowOff>124238</xdr:rowOff>
    </xdr:from>
    <xdr:ext cx="2410240" cy="894523"/>
    <xdr:sp macro="" textlink="">
      <xdr:nvSpPr>
        <xdr:cNvPr id="5" name="テキスト ボックス 4">
          <a:extLst>
            <a:ext uri="{FF2B5EF4-FFF2-40B4-BE49-F238E27FC236}">
              <a16:creationId xmlns:a16="http://schemas.microsoft.com/office/drawing/2014/main" id="{A5414893-3B50-88F1-92E9-F23EBEABB9A2}"/>
            </a:ext>
          </a:extLst>
        </xdr:cNvPr>
        <xdr:cNvSpPr txBox="1"/>
      </xdr:nvSpPr>
      <xdr:spPr>
        <a:xfrm>
          <a:off x="10767389" y="1267238"/>
          <a:ext cx="2410240" cy="894523"/>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900"/>
            <a:t>②③④は</a:t>
          </a:r>
          <a:r>
            <a:rPr kumimoji="1" lang="en-US" altLang="ja-JP" sz="900" b="1" u="sng">
              <a:solidFill>
                <a:srgbClr val="FF0000"/>
              </a:solidFill>
            </a:rPr>
            <a:t>JAAFSTART</a:t>
          </a:r>
          <a:r>
            <a:rPr kumimoji="1" lang="ja-JP" altLang="en-US" sz="900" b="1" u="sng">
              <a:solidFill>
                <a:srgbClr val="FF0000"/>
              </a:solidFill>
            </a:rPr>
            <a:t>で登録された名称</a:t>
          </a:r>
          <a:r>
            <a:rPr kumimoji="1" lang="ja-JP" altLang="en-US" sz="900"/>
            <a:t>を入力してください。</a:t>
          </a:r>
          <a:endParaRPr kumimoji="1" lang="en-US" altLang="ja-JP" sz="900"/>
        </a:p>
        <a:p>
          <a:r>
            <a:rPr kumimoji="1" lang="ja-JP" altLang="en-US" sz="900"/>
            <a:t>特に</a:t>
          </a:r>
          <a:r>
            <a:rPr kumimoji="1" lang="ja-JP" altLang="en-US" sz="900" b="1">
              <a:solidFill>
                <a:srgbClr val="FF0000"/>
              </a:solidFill>
            </a:rPr>
            <a:t>略称は正しく入力してください。</a:t>
          </a:r>
          <a:endParaRPr kumimoji="1" lang="en-US" altLang="ja-JP" sz="900" b="1">
            <a:solidFill>
              <a:srgbClr val="FF0000"/>
            </a:solidFill>
          </a:endParaRPr>
        </a:p>
        <a:p>
          <a:r>
            <a:rPr kumimoji="1" lang="ja-JP" altLang="en-US" sz="900" b="0">
              <a:solidFill>
                <a:sysClr val="windowText" lastClr="000000"/>
              </a:solidFill>
            </a:rPr>
            <a:t>公認申請等で使用されます。（</a:t>
          </a:r>
          <a:r>
            <a:rPr kumimoji="1" lang="ja-JP" altLang="en-US" sz="900" b="1" u="sng">
              <a:solidFill>
                <a:sysClr val="windowText" lastClr="000000"/>
              </a:solidFill>
            </a:rPr>
            <a:t>中・高・大を必ず付してください</a:t>
          </a:r>
          <a:r>
            <a:rPr kumimoji="1" lang="ja-JP" altLang="en-US" sz="900" b="0">
              <a:solidFill>
                <a:sysClr val="windowText" lastClr="000000"/>
              </a:solidFill>
            </a:rPr>
            <a:t>。）</a:t>
          </a:r>
          <a:endParaRPr kumimoji="1" lang="en-US" altLang="ja-JP" sz="900" b="0">
            <a:solidFill>
              <a:sysClr val="windowText" lastClr="000000"/>
            </a:solidFill>
          </a:endParaRPr>
        </a:p>
        <a:p>
          <a:endParaRPr kumimoji="1" lang="en-US" altLang="ja-JP" sz="900" b="1">
            <a:solidFill>
              <a:sysClr val="windowText" lastClr="000000"/>
            </a:solidFill>
          </a:endParaRPr>
        </a:p>
      </xdr:txBody>
    </xdr:sp>
    <xdr:clientData/>
  </xdr:oneCellAnchor>
  <xdr:twoCellAnchor>
    <xdr:from>
      <xdr:col>21</xdr:col>
      <xdr:colOff>762000</xdr:colOff>
      <xdr:row>5</xdr:row>
      <xdr:rowOff>223630</xdr:rowOff>
    </xdr:from>
    <xdr:to>
      <xdr:col>21</xdr:col>
      <xdr:colOff>1043609</xdr:colOff>
      <xdr:row>6</xdr:row>
      <xdr:rowOff>82825</xdr:rowOff>
    </xdr:to>
    <xdr:cxnSp macro="">
      <xdr:nvCxnSpPr>
        <xdr:cNvPr id="10" name="直線矢印コネクタ 9">
          <a:extLst>
            <a:ext uri="{FF2B5EF4-FFF2-40B4-BE49-F238E27FC236}">
              <a16:creationId xmlns:a16="http://schemas.microsoft.com/office/drawing/2014/main" id="{ACF4592C-56B8-A3AE-D1DC-8F202B93871D}"/>
            </a:ext>
          </a:extLst>
        </xdr:cNvPr>
        <xdr:cNvCxnSpPr/>
      </xdr:nvCxnSpPr>
      <xdr:spPr bwMode="auto">
        <a:xfrm flipH="1">
          <a:off x="10477500" y="1366630"/>
          <a:ext cx="281609" cy="99391"/>
        </a:xfrm>
        <a:prstGeom prst="straightConnector1">
          <a:avLst/>
        </a:prstGeom>
        <a:solidFill>
          <a:srgbClr val="FFFFFF"/>
        </a:solidFill>
        <a:ln w="50800" cap="flat" cmpd="sng" algn="ctr">
          <a:solidFill>
            <a:srgbClr val="FF0000"/>
          </a:solidFill>
          <a:prstDash val="solid"/>
          <a:round/>
          <a:headEnd type="none" w="med" len="med"/>
          <a:tailEnd type="triangle"/>
        </a:ln>
        <a:effectLst/>
      </xdr:spPr>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E8C84-2EEC-4BE6-8F02-34311C2A522B}">
  <dimension ref="B2:B19"/>
  <sheetViews>
    <sheetView zoomScale="181" workbookViewId="0">
      <selection activeCell="B5" sqref="B5"/>
    </sheetView>
  </sheetViews>
  <sheetFormatPr defaultRowHeight="13.2" x14ac:dyDescent="0.2"/>
  <sheetData>
    <row r="2" spans="2:2" x14ac:dyDescent="0.2">
      <c r="B2" s="125" t="s">
        <v>2656</v>
      </c>
    </row>
    <row r="3" spans="2:2" ht="19.5" customHeight="1" x14ac:dyDescent="0.2">
      <c r="B3" s="125" t="s">
        <v>2657</v>
      </c>
    </row>
    <row r="4" spans="2:2" ht="16.5" customHeight="1" x14ac:dyDescent="0.2">
      <c r="B4" s="125" t="s">
        <v>2658</v>
      </c>
    </row>
    <row r="5" spans="2:2" ht="16.5" customHeight="1" x14ac:dyDescent="0.2">
      <c r="B5" s="126" t="s">
        <v>2659</v>
      </c>
    </row>
    <row r="6" spans="2:2" ht="16.5" customHeight="1" x14ac:dyDescent="0.2">
      <c r="B6" s="125" t="s">
        <v>2660</v>
      </c>
    </row>
    <row r="7" spans="2:2" ht="16.5" customHeight="1" x14ac:dyDescent="0.2">
      <c r="B7" s="125" t="s">
        <v>2661</v>
      </c>
    </row>
    <row r="8" spans="2:2" ht="16.5" customHeight="1" x14ac:dyDescent="0.2">
      <c r="B8" s="125" t="s">
        <v>2662</v>
      </c>
    </row>
    <row r="9" spans="2:2" ht="16.5" customHeight="1" x14ac:dyDescent="0.2">
      <c r="B9" s="125" t="s">
        <v>2663</v>
      </c>
    </row>
    <row r="10" spans="2:2" ht="16.5" customHeight="1" x14ac:dyDescent="0.2">
      <c r="B10" s="125" t="s">
        <v>2664</v>
      </c>
    </row>
    <row r="11" spans="2:2" ht="16.5" customHeight="1" x14ac:dyDescent="0.2">
      <c r="B11" s="125" t="s">
        <v>2673</v>
      </c>
    </row>
    <row r="12" spans="2:2" ht="16.5" customHeight="1" x14ac:dyDescent="0.2">
      <c r="B12" s="125" t="s">
        <v>2665</v>
      </c>
    </row>
    <row r="13" spans="2:2" ht="16.5" customHeight="1" x14ac:dyDescent="0.2">
      <c r="B13" s="125" t="s">
        <v>2666</v>
      </c>
    </row>
    <row r="14" spans="2:2" ht="18.75" customHeight="1" x14ac:dyDescent="0.2">
      <c r="B14" s="126" t="s">
        <v>2667</v>
      </c>
    </row>
    <row r="15" spans="2:2" x14ac:dyDescent="0.2">
      <c r="B15" s="125" t="s">
        <v>2668</v>
      </c>
    </row>
    <row r="16" spans="2:2" x14ac:dyDescent="0.2">
      <c r="B16" s="125" t="s">
        <v>2669</v>
      </c>
    </row>
    <row r="17" spans="2:2" x14ac:dyDescent="0.2">
      <c r="B17" s="125" t="s">
        <v>2670</v>
      </c>
    </row>
    <row r="18" spans="2:2" x14ac:dyDescent="0.2">
      <c r="B18" s="125" t="s">
        <v>2671</v>
      </c>
    </row>
    <row r="19" spans="2:2" x14ac:dyDescent="0.2">
      <c r="B19" s="125" t="s">
        <v>2672</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6301B-27A4-4E0D-ABF4-CE6335FC91F9}">
  <sheetPr>
    <pageSetUpPr autoPageBreaks="0"/>
  </sheetPr>
  <dimension ref="A1:HS3050"/>
  <sheetViews>
    <sheetView showZeros="0" tabSelected="1" zoomScale="115" zoomScaleNormal="115" zoomScaleSheetLayoutView="96" workbookViewId="0">
      <pane xSplit="22" ySplit="2" topLeftCell="W3" activePane="bottomRight" state="frozen"/>
      <selection activeCell="B1" sqref="B1"/>
      <selection pane="topRight" activeCell="W1" sqref="W1"/>
      <selection pane="bottomLeft" activeCell="B3" sqref="B3"/>
      <selection pane="bottomRight" activeCell="F4" sqref="F4"/>
    </sheetView>
  </sheetViews>
  <sheetFormatPr defaultColWidth="8.88671875" defaultRowHeight="13.2" x14ac:dyDescent="0.2"/>
  <cols>
    <col min="1" max="1" width="10.88671875" style="2" hidden="1" customWidth="1"/>
    <col min="2" max="2" width="3.44140625" style="2" customWidth="1"/>
    <col min="3" max="3" width="5.109375" style="2" hidden="1" customWidth="1"/>
    <col min="4" max="4" width="2.6640625" style="2" customWidth="1"/>
    <col min="5" max="5" width="6.109375" style="2" customWidth="1"/>
    <col min="6" max="7" width="14.6640625" style="2" customWidth="1"/>
    <col min="8" max="8" width="5.21875" style="2" customWidth="1"/>
    <col min="9" max="9" width="11" customWidth="1"/>
    <col min="10" max="10" width="9.44140625" style="2" customWidth="1"/>
    <col min="11" max="11" width="7.77734375" style="9" customWidth="1"/>
    <col min="12" max="14" width="7.77734375" style="2" customWidth="1"/>
    <col min="15" max="15" width="4.44140625" style="78" customWidth="1"/>
    <col min="16" max="16" width="4.77734375" style="2" hidden="1" customWidth="1"/>
    <col min="17" max="17" width="0.21875" style="72" customWidth="1"/>
    <col min="18" max="18" width="10" style="2" customWidth="1"/>
    <col min="19" max="19" width="3.77734375" style="2" customWidth="1"/>
    <col min="20" max="20" width="4.6640625" style="13" customWidth="1"/>
    <col min="21" max="21" width="6.44140625" style="2" customWidth="1"/>
    <col min="22" max="22" width="48.109375" style="2" customWidth="1"/>
    <col min="23" max="23" width="10.109375" style="2" hidden="1" customWidth="1"/>
    <col min="24" max="26" width="10.109375" style="13" hidden="1" customWidth="1"/>
    <col min="27" max="27" width="10.109375" style="71" hidden="1" customWidth="1"/>
    <col min="28" max="28" width="10.109375" style="61" hidden="1" customWidth="1"/>
    <col min="29" max="30" width="10.109375" style="13" hidden="1" customWidth="1"/>
    <col min="31" max="31" width="15.77734375" style="13" customWidth="1"/>
    <col min="32" max="32" width="10.109375" style="13" customWidth="1"/>
    <col min="33" max="34" width="15.21875" style="13" customWidth="1"/>
    <col min="35" max="75" width="8.88671875" style="13"/>
    <col min="76" max="16384" width="8.88671875" style="2"/>
  </cols>
  <sheetData>
    <row r="1" spans="1:76" ht="18" customHeight="1" x14ac:dyDescent="0.2">
      <c r="B1" s="152" t="s">
        <v>2888</v>
      </c>
      <c r="C1" s="152"/>
      <c r="D1" s="152"/>
      <c r="E1" s="152"/>
      <c r="F1" s="152"/>
      <c r="G1" s="152"/>
      <c r="H1" s="152"/>
      <c r="I1" s="152"/>
      <c r="J1" s="152"/>
      <c r="K1" s="152"/>
      <c r="L1" s="152"/>
      <c r="M1" s="152"/>
      <c r="N1" s="152"/>
      <c r="O1" s="133"/>
      <c r="P1" s="133"/>
      <c r="Q1" s="133"/>
      <c r="R1" s="13"/>
      <c r="S1" s="13"/>
      <c r="U1" s="13"/>
      <c r="V1" s="13"/>
      <c r="W1" s="13"/>
    </row>
    <row r="2" spans="1:76" ht="26.25" customHeight="1" thickBot="1" x14ac:dyDescent="0.25">
      <c r="A2" s="13" t="str">
        <f>IF(F4="","",VLOOKUP(F4,大会情報!E4:I10,5,FALSE))</f>
        <v/>
      </c>
      <c r="D2" s="98" t="str">
        <f>D15</f>
        <v>性別</v>
      </c>
      <c r="E2" s="5" t="str">
        <f t="shared" ref="E2:O2" si="0">E15</f>
        <v>ﾅﾝﾊﾞｰ
ｶｰﾄﾞ</v>
      </c>
      <c r="F2" s="6" t="s">
        <v>2652</v>
      </c>
      <c r="G2" s="7" t="s">
        <v>2653</v>
      </c>
      <c r="H2" s="8" t="str">
        <f t="shared" si="0"/>
        <v>学年</v>
      </c>
      <c r="I2" s="99" t="s">
        <v>2654</v>
      </c>
      <c r="J2" s="99" t="s">
        <v>2655</v>
      </c>
      <c r="K2" s="151" t="s">
        <v>2883</v>
      </c>
      <c r="L2" s="99" t="s">
        <v>2889</v>
      </c>
      <c r="M2" s="100" t="s">
        <v>2889</v>
      </c>
      <c r="N2" s="99" t="s">
        <v>2889</v>
      </c>
      <c r="O2" s="102" t="str">
        <f t="shared" si="0"/>
        <v>登録県</v>
      </c>
      <c r="Q2" s="148" t="s">
        <v>2887</v>
      </c>
      <c r="R2" s="109" t="s">
        <v>1096</v>
      </c>
      <c r="S2" s="158" t="s">
        <v>1142</v>
      </c>
      <c r="T2" s="159"/>
      <c r="U2" s="159"/>
      <c r="V2" s="159"/>
      <c r="W2" s="13"/>
    </row>
    <row r="3" spans="1:76" ht="6.75" customHeight="1" thickTop="1" thickBot="1" x14ac:dyDescent="0.25">
      <c r="A3" s="77"/>
      <c r="B3" s="76"/>
      <c r="C3" s="76"/>
      <c r="I3" s="2"/>
      <c r="K3" s="2"/>
      <c r="Q3" s="2"/>
      <c r="R3" s="13"/>
      <c r="S3" s="13"/>
      <c r="U3" s="13"/>
      <c r="V3" s="13"/>
      <c r="W3" s="13"/>
    </row>
    <row r="4" spans="1:76" ht="19.5" customHeight="1" thickBot="1" x14ac:dyDescent="0.25">
      <c r="A4" s="11"/>
      <c r="B4" s="76"/>
      <c r="C4" s="76"/>
      <c r="E4" s="135" t="s">
        <v>137</v>
      </c>
      <c r="F4" s="145"/>
      <c r="I4" s="2" t="s">
        <v>2884</v>
      </c>
      <c r="K4" s="2"/>
      <c r="L4" s="153">
        <f ca="1">TODAY()</f>
        <v>45363</v>
      </c>
      <c r="M4" s="153"/>
      <c r="N4" s="153"/>
      <c r="Q4" s="2"/>
      <c r="R4" s="13"/>
      <c r="S4" s="13"/>
      <c r="U4" s="13"/>
      <c r="V4" s="13"/>
      <c r="W4" s="82"/>
    </row>
    <row r="5" spans="1:76" ht="19.5" customHeight="1" x14ac:dyDescent="0.2">
      <c r="A5" s="11"/>
      <c r="B5" s="76"/>
      <c r="C5" s="76"/>
      <c r="D5" s="139"/>
      <c r="E5" s="157" t="s">
        <v>2890</v>
      </c>
      <c r="F5" s="157"/>
      <c r="G5" s="157"/>
      <c r="H5" s="157"/>
      <c r="I5" s="157"/>
      <c r="J5" s="157"/>
      <c r="K5" s="157"/>
      <c r="L5" s="157"/>
      <c r="M5" s="157"/>
      <c r="N5" s="157"/>
      <c r="O5" s="139"/>
      <c r="Q5" s="2"/>
      <c r="R5" s="13"/>
      <c r="S5" s="13"/>
      <c r="U5" s="13"/>
      <c r="V5" s="13"/>
      <c r="W5" s="87"/>
    </row>
    <row r="6" spans="1:76" ht="19.2" customHeight="1" thickBot="1" x14ac:dyDescent="0.3">
      <c r="A6" s="12"/>
      <c r="F6" s="154" t="s">
        <v>2885</v>
      </c>
      <c r="G6" s="154"/>
      <c r="H6" s="140" t="s">
        <v>2886</v>
      </c>
      <c r="I6" s="140"/>
      <c r="J6" s="130" t="s">
        <v>2887</v>
      </c>
      <c r="K6" s="130" t="s">
        <v>2677</v>
      </c>
      <c r="L6" s="83"/>
      <c r="M6" s="83"/>
      <c r="Q6" s="2"/>
      <c r="R6" s="13"/>
      <c r="S6" s="13"/>
      <c r="U6" s="13"/>
      <c r="V6" s="13"/>
      <c r="W6" s="87"/>
    </row>
    <row r="7" spans="1:76" ht="19.5" customHeight="1" thickBot="1" x14ac:dyDescent="0.25">
      <c r="A7" s="11"/>
      <c r="D7" s="163" t="s">
        <v>1148</v>
      </c>
      <c r="E7" s="164"/>
      <c r="F7" s="155"/>
      <c r="G7" s="156"/>
      <c r="H7" s="165"/>
      <c r="I7" s="166"/>
      <c r="J7" s="143"/>
      <c r="K7" s="136" t="str">
        <f>IF(大会情報!E3=0,"",大会情報!H3)</f>
        <v/>
      </c>
      <c r="L7" s="132"/>
      <c r="M7" s="132"/>
      <c r="N7" s="78"/>
      <c r="O7" s="2"/>
      <c r="P7" s="13"/>
      <c r="Q7" s="2"/>
      <c r="R7" s="13"/>
      <c r="S7" s="13"/>
      <c r="U7" s="13"/>
      <c r="V7" s="87"/>
      <c r="W7" s="13"/>
      <c r="Z7" s="71"/>
      <c r="AA7" s="61"/>
      <c r="AB7" s="13"/>
      <c r="BW7" s="2"/>
    </row>
    <row r="8" spans="1:76" ht="14.4" customHeight="1" x14ac:dyDescent="0.2">
      <c r="A8" s="11"/>
      <c r="B8" s="85"/>
      <c r="C8" s="85"/>
      <c r="Q8" s="2"/>
      <c r="R8" s="13"/>
      <c r="S8" s="13"/>
      <c r="U8" s="13"/>
      <c r="V8" s="13"/>
      <c r="W8" s="87"/>
    </row>
    <row r="9" spans="1:76" ht="21" customHeight="1" x14ac:dyDescent="0.2">
      <c r="A9" s="11"/>
      <c r="C9" s="141"/>
      <c r="E9" s="146" t="s">
        <v>114</v>
      </c>
      <c r="F9" s="97" t="s">
        <v>1144</v>
      </c>
      <c r="G9" s="97" t="s">
        <v>1145</v>
      </c>
      <c r="I9" s="2"/>
      <c r="J9" s="86" t="s">
        <v>1090</v>
      </c>
      <c r="K9" s="169"/>
      <c r="L9" s="169"/>
      <c r="M9" s="169"/>
      <c r="N9" s="83" t="s">
        <v>125</v>
      </c>
      <c r="O9" s="79"/>
      <c r="Q9" s="2"/>
      <c r="R9" s="13"/>
      <c r="S9" s="13"/>
      <c r="U9" s="13"/>
      <c r="V9" s="13"/>
      <c r="W9" s="87"/>
    </row>
    <row r="10" spans="1:76" ht="18.75" customHeight="1" x14ac:dyDescent="0.2">
      <c r="A10" s="11"/>
      <c r="E10" s="134" t="s">
        <v>1143</v>
      </c>
      <c r="F10" s="160">
        <f>COUNTA(I16:I135)</f>
        <v>0</v>
      </c>
      <c r="G10" s="161"/>
      <c r="I10" s="2"/>
      <c r="J10" s="9" t="s">
        <v>1146</v>
      </c>
      <c r="K10" s="170"/>
      <c r="L10" s="170"/>
      <c r="M10" s="170"/>
      <c r="Q10" s="2"/>
      <c r="R10" s="13"/>
      <c r="S10" s="13"/>
      <c r="U10" s="13"/>
      <c r="V10" s="13"/>
      <c r="W10" s="13"/>
    </row>
    <row r="11" spans="1:76" ht="18.75" customHeight="1" x14ac:dyDescent="0.25">
      <c r="A11" s="11"/>
      <c r="E11" s="142" t="s">
        <v>1089</v>
      </c>
      <c r="F11" s="114">
        <f>COUNTIFS(AB16:AB24,AD16)</f>
        <v>0</v>
      </c>
      <c r="G11" s="114">
        <f>COUNTIFS(AB25:AB33,AD16)</f>
        <v>0</v>
      </c>
      <c r="J11" s="162" t="s">
        <v>1149</v>
      </c>
      <c r="K11" s="162"/>
      <c r="L11" s="162"/>
      <c r="M11" s="131"/>
      <c r="N11" s="3"/>
      <c r="Q11" s="2"/>
      <c r="R11" s="13"/>
      <c r="S11" s="13"/>
      <c r="U11" s="13"/>
      <c r="V11" s="13"/>
      <c r="W11" s="13"/>
    </row>
    <row r="12" spans="1:76" ht="18.75" customHeight="1" x14ac:dyDescent="0.2">
      <c r="A12" s="11"/>
      <c r="E12" s="142" t="s">
        <v>1095</v>
      </c>
      <c r="F12" s="114">
        <f>COUNTIFS(AC16:AC24,AD16)</f>
        <v>0</v>
      </c>
      <c r="G12" s="114">
        <f>COUNTIFS(AC25:AC34,AD16)</f>
        <v>0</v>
      </c>
      <c r="I12" s="2"/>
      <c r="J12" s="84" t="s">
        <v>1091</v>
      </c>
      <c r="K12" s="169"/>
      <c r="L12" s="169"/>
      <c r="M12" s="169"/>
      <c r="N12" s="83" t="s">
        <v>125</v>
      </c>
      <c r="Q12" s="2"/>
      <c r="R12" s="13"/>
      <c r="S12" s="13"/>
      <c r="U12" s="13"/>
      <c r="V12" s="13"/>
      <c r="W12" s="13"/>
    </row>
    <row r="13" spans="1:76" ht="18.75" customHeight="1" x14ac:dyDescent="0.2">
      <c r="A13" s="11"/>
      <c r="E13" s="142" t="s">
        <v>1088</v>
      </c>
      <c r="F13" s="167" t="str">
        <f>IF(I16="","",(F10*大会情報!F3+(申込一覧表!F11+申込一覧表!G11+申込一覧表!F12+申込一覧表!G12)*大会情報!G3))</f>
        <v/>
      </c>
      <c r="G13" s="168"/>
      <c r="I13" s="2"/>
      <c r="J13" s="72" t="s">
        <v>1151</v>
      </c>
      <c r="K13" s="170"/>
      <c r="L13" s="170"/>
      <c r="M13" s="170"/>
      <c r="N13" s="4"/>
      <c r="O13" s="80"/>
      <c r="Q13" s="2"/>
      <c r="R13" s="13"/>
      <c r="S13" s="13"/>
      <c r="U13" s="13"/>
      <c r="V13" s="13"/>
      <c r="W13" s="13"/>
    </row>
    <row r="14" spans="1:76" ht="11.25" customHeight="1" thickBot="1" x14ac:dyDescent="0.25">
      <c r="A14" s="11"/>
      <c r="C14" s="76"/>
      <c r="Q14" s="149"/>
      <c r="R14" s="105"/>
      <c r="S14" s="13"/>
      <c r="U14" s="13"/>
      <c r="V14" s="13"/>
      <c r="W14" s="13"/>
    </row>
    <row r="15" spans="1:76" ht="31.5" customHeight="1" thickBot="1" x14ac:dyDescent="0.25">
      <c r="A15" s="11"/>
      <c r="C15" s="76"/>
      <c r="D15" s="124" t="s">
        <v>138</v>
      </c>
      <c r="E15" s="122" t="s">
        <v>3</v>
      </c>
      <c r="F15" s="122" t="s">
        <v>2648</v>
      </c>
      <c r="G15" s="123" t="s">
        <v>2649</v>
      </c>
      <c r="H15" s="93" t="s">
        <v>0</v>
      </c>
      <c r="I15" s="121" t="s">
        <v>2647</v>
      </c>
      <c r="J15" s="121" t="s">
        <v>2650</v>
      </c>
      <c r="K15" s="137" t="s">
        <v>2883</v>
      </c>
      <c r="L15" s="127"/>
      <c r="M15" s="128"/>
      <c r="N15" s="129"/>
      <c r="O15" s="88" t="s">
        <v>1150</v>
      </c>
      <c r="Q15" s="148" t="s">
        <v>2887</v>
      </c>
      <c r="R15" s="103" t="s">
        <v>1096</v>
      </c>
      <c r="S15" s="158" t="s">
        <v>1142</v>
      </c>
      <c r="T15" s="159"/>
      <c r="U15" s="159"/>
      <c r="V15" s="159"/>
      <c r="W15" s="13"/>
      <c r="Y15" s="13" t="s">
        <v>1664</v>
      </c>
      <c r="Z15" s="13" t="s">
        <v>1665</v>
      </c>
    </row>
    <row r="16" spans="1:76" ht="16.5" customHeight="1" x14ac:dyDescent="0.2">
      <c r="A16" s="11" t="str">
        <f t="shared" ref="A16:A47" si="1">D16&amp;E16</f>
        <v/>
      </c>
      <c r="B16" s="138">
        <v>1</v>
      </c>
      <c r="C16" s="94" t="e">
        <f>VLOOKUP($A16,#REF!,2,FALSE)</f>
        <v>#REF!</v>
      </c>
      <c r="D16" s="144"/>
      <c r="E16" s="175"/>
      <c r="F16" s="112"/>
      <c r="G16" s="112"/>
      <c r="H16" s="112"/>
      <c r="I16" s="147"/>
      <c r="J16" s="95"/>
      <c r="K16" s="95"/>
      <c r="L16" s="96" t="s">
        <v>1094</v>
      </c>
      <c r="M16" s="96" t="s">
        <v>1094</v>
      </c>
      <c r="N16" s="96" t="s">
        <v>1094</v>
      </c>
      <c r="O16" s="90" t="str">
        <f t="shared" ref="O16:O47" si="2">IF(D16="","",IF(R16="","岐阜",R16))</f>
        <v/>
      </c>
      <c r="P16" s="104" t="str">
        <f t="shared" ref="P16:P79" si="3">$K$7</f>
        <v/>
      </c>
      <c r="Q16" s="150" t="str">
        <f t="shared" ref="Q16:Q47" si="4">IF(D16="","",$J$7)</f>
        <v/>
      </c>
      <c r="R16" s="70"/>
      <c r="S16" s="13"/>
      <c r="U16" s="13"/>
      <c r="V16" s="13"/>
      <c r="W16" s="13"/>
      <c r="Y16" s="13" t="str">
        <f t="shared" ref="Y16:Y47" si="5">D16&amp;K16</f>
        <v/>
      </c>
      <c r="Z16" s="13" t="str">
        <f t="shared" ref="Z16:Z47" si="6">D16&amp;M16</f>
        <v>-</v>
      </c>
      <c r="AA16" s="71" t="s">
        <v>1647</v>
      </c>
      <c r="AB16" s="61">
        <f>COUNTIF($Y$16:$Y$135,AA16)</f>
        <v>0</v>
      </c>
      <c r="AC16" s="61">
        <f>COUNTIF($Z$16:$Z$135,AA16)</f>
        <v>0</v>
      </c>
      <c r="AD16" s="13" t="s">
        <v>1663</v>
      </c>
      <c r="BX16" s="13"/>
    </row>
    <row r="17" spans="1:76" ht="16.5" customHeight="1" x14ac:dyDescent="0.2">
      <c r="A17" s="11" t="str">
        <f t="shared" si="1"/>
        <v/>
      </c>
      <c r="B17" s="138">
        <v>2</v>
      </c>
      <c r="C17" s="94" t="e">
        <f>VLOOKUP($A17,#REF!,2,FALSE)</f>
        <v>#REF!</v>
      </c>
      <c r="D17" s="144"/>
      <c r="E17" s="175"/>
      <c r="F17" s="112"/>
      <c r="G17" s="112"/>
      <c r="H17" s="112"/>
      <c r="I17" s="147"/>
      <c r="J17" s="95"/>
      <c r="K17" s="95"/>
      <c r="L17" s="96" t="s">
        <v>1094</v>
      </c>
      <c r="M17" s="96" t="s">
        <v>1094</v>
      </c>
      <c r="N17" s="96" t="s">
        <v>1094</v>
      </c>
      <c r="O17" s="90" t="str">
        <f t="shared" si="2"/>
        <v/>
      </c>
      <c r="P17" s="104" t="str">
        <f t="shared" si="3"/>
        <v/>
      </c>
      <c r="Q17" s="150" t="str">
        <f t="shared" si="4"/>
        <v/>
      </c>
      <c r="R17" s="70"/>
      <c r="S17" s="13"/>
      <c r="U17" s="13"/>
      <c r="V17" s="13"/>
      <c r="W17" s="13"/>
      <c r="Y17" s="13" t="str">
        <f t="shared" si="5"/>
        <v/>
      </c>
      <c r="Z17" s="13" t="str">
        <f t="shared" si="6"/>
        <v>-</v>
      </c>
      <c r="AA17" s="71" t="s">
        <v>1646</v>
      </c>
      <c r="AB17" s="61">
        <f>COUNTIF($Y$16:$Y$135,AA17)</f>
        <v>0</v>
      </c>
      <c r="AC17" s="61">
        <f t="shared" ref="AC17:AC33" si="7">COUNTIF($Z$16:$Z$135,AA17)</f>
        <v>0</v>
      </c>
      <c r="BX17" s="13"/>
    </row>
    <row r="18" spans="1:76" ht="16.5" customHeight="1" x14ac:dyDescent="0.2">
      <c r="A18" s="11" t="str">
        <f t="shared" si="1"/>
        <v/>
      </c>
      <c r="B18" s="138">
        <v>3</v>
      </c>
      <c r="C18" s="94" t="e">
        <f>VLOOKUP($A18,#REF!,2,FALSE)</f>
        <v>#REF!</v>
      </c>
      <c r="D18" s="144"/>
      <c r="E18" s="175"/>
      <c r="F18" s="112"/>
      <c r="G18" s="112"/>
      <c r="H18" s="112"/>
      <c r="I18" s="147"/>
      <c r="J18" s="95"/>
      <c r="K18" s="95"/>
      <c r="L18" s="96" t="s">
        <v>1094</v>
      </c>
      <c r="M18" s="96" t="s">
        <v>1094</v>
      </c>
      <c r="N18" s="96" t="s">
        <v>1094</v>
      </c>
      <c r="O18" s="90" t="str">
        <f t="shared" si="2"/>
        <v/>
      </c>
      <c r="P18" s="104" t="str">
        <f t="shared" si="3"/>
        <v/>
      </c>
      <c r="Q18" s="150" t="str">
        <f t="shared" si="4"/>
        <v/>
      </c>
      <c r="R18" s="70"/>
      <c r="S18" s="13"/>
      <c r="U18" s="13"/>
      <c r="V18" s="13"/>
      <c r="W18" s="13"/>
      <c r="Y18" s="13" t="str">
        <f t="shared" si="5"/>
        <v/>
      </c>
      <c r="Z18" s="13" t="str">
        <f t="shared" si="6"/>
        <v>-</v>
      </c>
      <c r="AA18" s="71" t="s">
        <v>1648</v>
      </c>
      <c r="AB18" s="61">
        <f t="shared" ref="AB18:AB33" si="8">COUNTIF($Y$16:$Y$135,AA18)</f>
        <v>0</v>
      </c>
      <c r="AC18" s="61">
        <f>COUNTIF($Z$16:$Z$135,AA18)</f>
        <v>0</v>
      </c>
      <c r="BX18" s="13"/>
    </row>
    <row r="19" spans="1:76" ht="16.5" customHeight="1" x14ac:dyDescent="0.2">
      <c r="A19" s="11" t="str">
        <f t="shared" si="1"/>
        <v/>
      </c>
      <c r="B19" s="138">
        <v>4</v>
      </c>
      <c r="C19" s="94" t="e">
        <f>VLOOKUP($A19,#REF!,2,FALSE)</f>
        <v>#REF!</v>
      </c>
      <c r="D19" s="144"/>
      <c r="E19" s="175"/>
      <c r="F19" s="112"/>
      <c r="G19" s="112"/>
      <c r="H19" s="112"/>
      <c r="I19" s="147"/>
      <c r="J19" s="95"/>
      <c r="K19" s="95"/>
      <c r="L19" s="96" t="s">
        <v>1094</v>
      </c>
      <c r="M19" s="96" t="s">
        <v>1094</v>
      </c>
      <c r="N19" s="96" t="s">
        <v>1094</v>
      </c>
      <c r="O19" s="90" t="str">
        <f t="shared" si="2"/>
        <v/>
      </c>
      <c r="P19" s="104" t="str">
        <f t="shared" si="3"/>
        <v/>
      </c>
      <c r="Q19" s="150" t="str">
        <f t="shared" si="4"/>
        <v/>
      </c>
      <c r="R19" s="70"/>
      <c r="S19" s="13"/>
      <c r="U19" s="13"/>
      <c r="V19" s="13"/>
      <c r="W19" s="13"/>
      <c r="Y19" s="13" t="str">
        <f t="shared" si="5"/>
        <v/>
      </c>
      <c r="Z19" s="13" t="str">
        <f t="shared" si="6"/>
        <v>-</v>
      </c>
      <c r="AA19" s="71" t="s">
        <v>1649</v>
      </c>
      <c r="AB19" s="61">
        <f t="shared" si="8"/>
        <v>0</v>
      </c>
      <c r="AC19" s="61">
        <f t="shared" si="7"/>
        <v>0</v>
      </c>
      <c r="BX19" s="13"/>
    </row>
    <row r="20" spans="1:76" ht="16.5" customHeight="1" x14ac:dyDescent="0.2">
      <c r="A20" s="11" t="str">
        <f t="shared" si="1"/>
        <v/>
      </c>
      <c r="B20" s="138">
        <v>5</v>
      </c>
      <c r="C20" s="94" t="e">
        <f>VLOOKUP($A20,#REF!,2,FALSE)</f>
        <v>#REF!</v>
      </c>
      <c r="D20" s="144"/>
      <c r="E20" s="175"/>
      <c r="F20" s="112"/>
      <c r="G20" s="112"/>
      <c r="H20" s="112"/>
      <c r="I20" s="147"/>
      <c r="J20" s="95"/>
      <c r="K20" s="95"/>
      <c r="L20" s="96" t="s">
        <v>1094</v>
      </c>
      <c r="M20" s="96" t="s">
        <v>1094</v>
      </c>
      <c r="N20" s="96" t="s">
        <v>1094</v>
      </c>
      <c r="O20" s="90" t="str">
        <f t="shared" si="2"/>
        <v/>
      </c>
      <c r="P20" s="104" t="str">
        <f t="shared" si="3"/>
        <v/>
      </c>
      <c r="Q20" s="150" t="str">
        <f t="shared" si="4"/>
        <v/>
      </c>
      <c r="R20" s="70"/>
      <c r="S20" s="13"/>
      <c r="U20" s="13"/>
      <c r="V20" s="13"/>
      <c r="W20" s="13"/>
      <c r="Y20" s="13" t="str">
        <f t="shared" si="5"/>
        <v/>
      </c>
      <c r="Z20" s="13" t="str">
        <f t="shared" si="6"/>
        <v>-</v>
      </c>
      <c r="AA20" s="71" t="s">
        <v>1650</v>
      </c>
      <c r="AB20" s="61">
        <f t="shared" si="8"/>
        <v>0</v>
      </c>
      <c r="AC20" s="61">
        <f t="shared" si="7"/>
        <v>0</v>
      </c>
      <c r="BX20" s="13"/>
    </row>
    <row r="21" spans="1:76" ht="16.5" customHeight="1" x14ac:dyDescent="0.2">
      <c r="A21" s="11" t="str">
        <f t="shared" si="1"/>
        <v/>
      </c>
      <c r="B21" s="138">
        <v>6</v>
      </c>
      <c r="C21" s="94" t="e">
        <f>VLOOKUP($A21,#REF!,2,FALSE)</f>
        <v>#REF!</v>
      </c>
      <c r="D21" s="144"/>
      <c r="E21" s="175"/>
      <c r="F21" s="112"/>
      <c r="G21" s="112"/>
      <c r="H21" s="112"/>
      <c r="I21" s="147"/>
      <c r="J21" s="95"/>
      <c r="K21" s="95"/>
      <c r="L21" s="96" t="s">
        <v>1094</v>
      </c>
      <c r="M21" s="96" t="s">
        <v>1094</v>
      </c>
      <c r="N21" s="96" t="s">
        <v>1094</v>
      </c>
      <c r="O21" s="90" t="str">
        <f t="shared" si="2"/>
        <v/>
      </c>
      <c r="P21" s="104" t="str">
        <f t="shared" si="3"/>
        <v/>
      </c>
      <c r="Q21" s="150" t="str">
        <f t="shared" si="4"/>
        <v/>
      </c>
      <c r="R21" s="70"/>
      <c r="S21" s="13"/>
      <c r="U21" s="13"/>
      <c r="V21" s="13"/>
      <c r="W21" s="13"/>
      <c r="Y21" s="13" t="str">
        <f t="shared" si="5"/>
        <v/>
      </c>
      <c r="Z21" s="13" t="str">
        <f t="shared" si="6"/>
        <v>-</v>
      </c>
      <c r="AA21" s="71" t="s">
        <v>1651</v>
      </c>
      <c r="AB21" s="61">
        <f t="shared" si="8"/>
        <v>0</v>
      </c>
      <c r="AC21" s="61">
        <f t="shared" si="7"/>
        <v>0</v>
      </c>
      <c r="BX21" s="13"/>
    </row>
    <row r="22" spans="1:76" ht="16.5" customHeight="1" x14ac:dyDescent="0.2">
      <c r="A22" s="11" t="str">
        <f t="shared" si="1"/>
        <v/>
      </c>
      <c r="B22" s="138">
        <v>7</v>
      </c>
      <c r="C22" s="94" t="e">
        <f>VLOOKUP($A22,#REF!,2,FALSE)</f>
        <v>#REF!</v>
      </c>
      <c r="D22" s="144"/>
      <c r="E22" s="175"/>
      <c r="F22" s="112"/>
      <c r="G22" s="112"/>
      <c r="H22" s="112"/>
      <c r="I22" s="147"/>
      <c r="J22" s="95"/>
      <c r="K22" s="95"/>
      <c r="L22" s="96" t="s">
        <v>1094</v>
      </c>
      <c r="M22" s="96" t="s">
        <v>1094</v>
      </c>
      <c r="N22" s="96" t="s">
        <v>1094</v>
      </c>
      <c r="O22" s="90" t="str">
        <f t="shared" si="2"/>
        <v/>
      </c>
      <c r="P22" s="104" t="str">
        <f t="shared" si="3"/>
        <v/>
      </c>
      <c r="Q22" s="150" t="str">
        <f t="shared" si="4"/>
        <v/>
      </c>
      <c r="R22" s="70"/>
      <c r="S22" s="13"/>
      <c r="U22" s="13"/>
      <c r="V22" s="13"/>
      <c r="W22" s="13"/>
      <c r="Y22" s="13" t="str">
        <f t="shared" si="5"/>
        <v/>
      </c>
      <c r="Z22" s="13" t="str">
        <f t="shared" si="6"/>
        <v>-</v>
      </c>
      <c r="AA22" s="71" t="s">
        <v>1652</v>
      </c>
      <c r="AB22" s="61">
        <f t="shared" si="8"/>
        <v>0</v>
      </c>
      <c r="AC22" s="61">
        <f t="shared" si="7"/>
        <v>0</v>
      </c>
      <c r="BX22" s="13"/>
    </row>
    <row r="23" spans="1:76" ht="16.5" customHeight="1" x14ac:dyDescent="0.2">
      <c r="A23" s="11" t="str">
        <f t="shared" si="1"/>
        <v/>
      </c>
      <c r="B23" s="138">
        <v>8</v>
      </c>
      <c r="C23" s="94" t="e">
        <f>VLOOKUP($A23,#REF!,2,FALSE)</f>
        <v>#REF!</v>
      </c>
      <c r="D23" s="144"/>
      <c r="E23" s="175"/>
      <c r="F23" s="112"/>
      <c r="G23" s="112"/>
      <c r="H23" s="112"/>
      <c r="I23" s="147"/>
      <c r="J23" s="95"/>
      <c r="K23" s="95"/>
      <c r="L23" s="96" t="s">
        <v>1094</v>
      </c>
      <c r="M23" s="96" t="s">
        <v>1094</v>
      </c>
      <c r="N23" s="96" t="s">
        <v>1094</v>
      </c>
      <c r="O23" s="90" t="str">
        <f t="shared" si="2"/>
        <v/>
      </c>
      <c r="P23" s="104" t="str">
        <f t="shared" si="3"/>
        <v/>
      </c>
      <c r="Q23" s="150" t="str">
        <f t="shared" si="4"/>
        <v/>
      </c>
      <c r="R23" s="70"/>
      <c r="S23" s="13"/>
      <c r="U23" s="13"/>
      <c r="V23" s="13"/>
      <c r="W23" s="13"/>
      <c r="Y23" s="13" t="str">
        <f t="shared" si="5"/>
        <v/>
      </c>
      <c r="Z23" s="13" t="str">
        <f t="shared" si="6"/>
        <v>-</v>
      </c>
      <c r="AA23" s="71" t="s">
        <v>1653</v>
      </c>
      <c r="AB23" s="61">
        <f t="shared" si="8"/>
        <v>0</v>
      </c>
      <c r="AC23" s="61">
        <f t="shared" si="7"/>
        <v>0</v>
      </c>
      <c r="BX23" s="13"/>
    </row>
    <row r="24" spans="1:76" ht="16.5" customHeight="1" x14ac:dyDescent="0.2">
      <c r="A24" s="11" t="str">
        <f t="shared" si="1"/>
        <v/>
      </c>
      <c r="B24" s="138">
        <v>9</v>
      </c>
      <c r="C24" s="94" t="e">
        <f>VLOOKUP($A24,#REF!,2,FALSE)</f>
        <v>#REF!</v>
      </c>
      <c r="D24" s="144"/>
      <c r="E24" s="175"/>
      <c r="F24" s="112"/>
      <c r="G24" s="112"/>
      <c r="H24" s="112"/>
      <c r="I24" s="147"/>
      <c r="J24" s="95"/>
      <c r="K24" s="95"/>
      <c r="L24" s="96" t="s">
        <v>1094</v>
      </c>
      <c r="M24" s="96" t="s">
        <v>1094</v>
      </c>
      <c r="N24" s="96" t="s">
        <v>1094</v>
      </c>
      <c r="O24" s="90" t="str">
        <f t="shared" si="2"/>
        <v/>
      </c>
      <c r="P24" s="104" t="str">
        <f t="shared" si="3"/>
        <v/>
      </c>
      <c r="Q24" s="150" t="str">
        <f t="shared" si="4"/>
        <v/>
      </c>
      <c r="R24" s="70"/>
      <c r="S24" s="13"/>
      <c r="U24" s="13"/>
      <c r="V24" s="13"/>
      <c r="W24" s="13"/>
      <c r="Y24" s="13" t="str">
        <f t="shared" si="5"/>
        <v/>
      </c>
      <c r="Z24" s="13" t="str">
        <f t="shared" si="6"/>
        <v>-</v>
      </c>
      <c r="AA24" s="71" t="s">
        <v>1654</v>
      </c>
      <c r="AB24" s="61">
        <f t="shared" si="8"/>
        <v>0</v>
      </c>
      <c r="AC24" s="61">
        <f t="shared" si="7"/>
        <v>0</v>
      </c>
      <c r="BX24" s="13"/>
    </row>
    <row r="25" spans="1:76" ht="16.5" customHeight="1" x14ac:dyDescent="0.2">
      <c r="A25" s="11" t="str">
        <f t="shared" si="1"/>
        <v/>
      </c>
      <c r="B25" s="138">
        <v>10</v>
      </c>
      <c r="C25" s="94" t="e">
        <f>VLOOKUP($A25,#REF!,2,FALSE)</f>
        <v>#REF!</v>
      </c>
      <c r="D25" s="144"/>
      <c r="E25" s="175"/>
      <c r="F25" s="112"/>
      <c r="G25" s="112"/>
      <c r="H25" s="112"/>
      <c r="I25" s="147"/>
      <c r="J25" s="95"/>
      <c r="K25" s="95"/>
      <c r="L25" s="96" t="s">
        <v>1094</v>
      </c>
      <c r="M25" s="96" t="s">
        <v>1094</v>
      </c>
      <c r="N25" s="96" t="s">
        <v>1094</v>
      </c>
      <c r="O25" s="90" t="str">
        <f t="shared" si="2"/>
        <v/>
      </c>
      <c r="P25" s="104" t="str">
        <f t="shared" si="3"/>
        <v/>
      </c>
      <c r="Q25" s="150" t="str">
        <f t="shared" si="4"/>
        <v/>
      </c>
      <c r="R25" s="70"/>
      <c r="S25" s="13"/>
      <c r="U25" s="13"/>
      <c r="V25" s="13"/>
      <c r="W25" s="13"/>
      <c r="Y25" s="13" t="str">
        <f t="shared" si="5"/>
        <v/>
      </c>
      <c r="Z25" s="13" t="str">
        <f t="shared" si="6"/>
        <v>-</v>
      </c>
      <c r="AA25" s="71" t="s">
        <v>1655</v>
      </c>
      <c r="AB25" s="61">
        <f t="shared" si="8"/>
        <v>0</v>
      </c>
      <c r="AC25" s="61">
        <f t="shared" si="7"/>
        <v>0</v>
      </c>
      <c r="BX25" s="13"/>
    </row>
    <row r="26" spans="1:76" ht="16.5" customHeight="1" x14ac:dyDescent="0.2">
      <c r="A26" s="11" t="str">
        <f t="shared" si="1"/>
        <v/>
      </c>
      <c r="B26" s="138">
        <v>11</v>
      </c>
      <c r="C26" s="94" t="e">
        <f>VLOOKUP($A26,#REF!,2,FALSE)</f>
        <v>#REF!</v>
      </c>
      <c r="D26" s="144"/>
      <c r="E26" s="175"/>
      <c r="F26" s="112"/>
      <c r="G26" s="112"/>
      <c r="H26" s="112"/>
      <c r="I26" s="147"/>
      <c r="J26" s="95"/>
      <c r="K26" s="95"/>
      <c r="L26" s="96" t="s">
        <v>1094</v>
      </c>
      <c r="M26" s="96" t="s">
        <v>1094</v>
      </c>
      <c r="N26" s="96" t="s">
        <v>1094</v>
      </c>
      <c r="O26" s="90" t="str">
        <f t="shared" si="2"/>
        <v/>
      </c>
      <c r="P26" s="104" t="str">
        <f t="shared" si="3"/>
        <v/>
      </c>
      <c r="Q26" s="150" t="str">
        <f t="shared" si="4"/>
        <v/>
      </c>
      <c r="R26" s="70"/>
      <c r="S26" s="13"/>
      <c r="U26" s="13"/>
      <c r="V26" s="13"/>
      <c r="W26" s="13"/>
      <c r="Y26" s="13" t="str">
        <f t="shared" si="5"/>
        <v/>
      </c>
      <c r="Z26" s="13" t="str">
        <f t="shared" si="6"/>
        <v>-</v>
      </c>
      <c r="AA26" s="71" t="s">
        <v>1645</v>
      </c>
      <c r="AB26" s="61">
        <f t="shared" si="8"/>
        <v>0</v>
      </c>
      <c r="AC26" s="61">
        <f t="shared" si="7"/>
        <v>0</v>
      </c>
      <c r="BX26" s="13"/>
    </row>
    <row r="27" spans="1:76" ht="16.5" customHeight="1" x14ac:dyDescent="0.2">
      <c r="A27" s="11" t="str">
        <f t="shared" si="1"/>
        <v/>
      </c>
      <c r="B27" s="138">
        <v>12</v>
      </c>
      <c r="C27" s="94" t="e">
        <f>VLOOKUP($A27,#REF!,2,FALSE)</f>
        <v>#REF!</v>
      </c>
      <c r="D27" s="144"/>
      <c r="E27" s="175"/>
      <c r="F27" s="112"/>
      <c r="G27" s="112"/>
      <c r="H27" s="112"/>
      <c r="I27" s="147"/>
      <c r="J27" s="95"/>
      <c r="K27" s="95"/>
      <c r="L27" s="96" t="s">
        <v>1094</v>
      </c>
      <c r="M27" s="96" t="s">
        <v>1094</v>
      </c>
      <c r="N27" s="96" t="s">
        <v>1094</v>
      </c>
      <c r="O27" s="90" t="str">
        <f t="shared" si="2"/>
        <v/>
      </c>
      <c r="P27" s="104" t="str">
        <f t="shared" si="3"/>
        <v/>
      </c>
      <c r="Q27" s="150" t="str">
        <f t="shared" si="4"/>
        <v/>
      </c>
      <c r="R27" s="70"/>
      <c r="S27" s="13"/>
      <c r="U27" s="13"/>
      <c r="V27" s="13"/>
      <c r="W27" s="13"/>
      <c r="Y27" s="13" t="str">
        <f t="shared" si="5"/>
        <v/>
      </c>
      <c r="Z27" s="13" t="str">
        <f t="shared" si="6"/>
        <v>-</v>
      </c>
      <c r="AA27" s="71" t="s">
        <v>1656</v>
      </c>
      <c r="AB27" s="61">
        <f t="shared" si="8"/>
        <v>0</v>
      </c>
      <c r="AC27" s="61">
        <f t="shared" si="7"/>
        <v>0</v>
      </c>
      <c r="BX27" s="13"/>
    </row>
    <row r="28" spans="1:76" ht="16.5" customHeight="1" x14ac:dyDescent="0.2">
      <c r="A28" s="11" t="str">
        <f t="shared" si="1"/>
        <v/>
      </c>
      <c r="B28" s="138">
        <v>13</v>
      </c>
      <c r="C28" s="94" t="e">
        <f>VLOOKUP($A28,#REF!,2,FALSE)</f>
        <v>#REF!</v>
      </c>
      <c r="D28" s="144"/>
      <c r="E28" s="175"/>
      <c r="F28" s="112"/>
      <c r="G28" s="112"/>
      <c r="H28" s="112"/>
      <c r="I28" s="147"/>
      <c r="J28" s="95"/>
      <c r="K28" s="95"/>
      <c r="L28" s="96" t="s">
        <v>1094</v>
      </c>
      <c r="M28" s="96" t="s">
        <v>1094</v>
      </c>
      <c r="N28" s="96" t="s">
        <v>1094</v>
      </c>
      <c r="O28" s="90" t="str">
        <f t="shared" si="2"/>
        <v/>
      </c>
      <c r="P28" s="104" t="str">
        <f t="shared" si="3"/>
        <v/>
      </c>
      <c r="Q28" s="150" t="str">
        <f t="shared" si="4"/>
        <v/>
      </c>
      <c r="R28" s="70"/>
      <c r="S28" s="13"/>
      <c r="U28" s="13"/>
      <c r="V28" s="13"/>
      <c r="W28" s="13"/>
      <c r="Y28" s="13" t="str">
        <f t="shared" si="5"/>
        <v/>
      </c>
      <c r="Z28" s="13" t="str">
        <f t="shared" si="6"/>
        <v>-</v>
      </c>
      <c r="AA28" s="71" t="s">
        <v>1657</v>
      </c>
      <c r="AB28" s="61">
        <f t="shared" si="8"/>
        <v>0</v>
      </c>
      <c r="AC28" s="61">
        <f t="shared" si="7"/>
        <v>0</v>
      </c>
      <c r="BX28" s="13"/>
    </row>
    <row r="29" spans="1:76" ht="16.5" customHeight="1" x14ac:dyDescent="0.2">
      <c r="A29" s="11" t="str">
        <f t="shared" si="1"/>
        <v/>
      </c>
      <c r="B29" s="138">
        <v>14</v>
      </c>
      <c r="C29" s="94" t="e">
        <f>VLOOKUP($A29,#REF!,2,FALSE)</f>
        <v>#REF!</v>
      </c>
      <c r="D29" s="144"/>
      <c r="E29" s="175"/>
      <c r="F29" s="112"/>
      <c r="G29" s="112"/>
      <c r="H29" s="112"/>
      <c r="I29" s="147"/>
      <c r="J29" s="95"/>
      <c r="K29" s="95"/>
      <c r="L29" s="96" t="s">
        <v>1094</v>
      </c>
      <c r="M29" s="96" t="s">
        <v>1094</v>
      </c>
      <c r="N29" s="96" t="s">
        <v>1094</v>
      </c>
      <c r="O29" s="90" t="str">
        <f t="shared" si="2"/>
        <v/>
      </c>
      <c r="P29" s="104" t="str">
        <f t="shared" si="3"/>
        <v/>
      </c>
      <c r="Q29" s="150" t="str">
        <f t="shared" si="4"/>
        <v/>
      </c>
      <c r="R29" s="70"/>
      <c r="S29" s="13"/>
      <c r="U29" s="13"/>
      <c r="V29" s="13"/>
      <c r="W29" s="13"/>
      <c r="Y29" s="13" t="str">
        <f t="shared" si="5"/>
        <v/>
      </c>
      <c r="Z29" s="13" t="str">
        <f t="shared" si="6"/>
        <v>-</v>
      </c>
      <c r="AA29" s="71" t="s">
        <v>1658</v>
      </c>
      <c r="AB29" s="61">
        <f t="shared" si="8"/>
        <v>0</v>
      </c>
      <c r="AC29" s="61">
        <f t="shared" si="7"/>
        <v>0</v>
      </c>
      <c r="BX29" s="13"/>
    </row>
    <row r="30" spans="1:76" ht="16.5" customHeight="1" x14ac:dyDescent="0.2">
      <c r="A30" s="11" t="str">
        <f t="shared" si="1"/>
        <v/>
      </c>
      <c r="B30" s="138">
        <v>15</v>
      </c>
      <c r="C30" s="94" t="e">
        <f>VLOOKUP($A30,#REF!,2,FALSE)</f>
        <v>#REF!</v>
      </c>
      <c r="D30" s="144"/>
      <c r="E30" s="175"/>
      <c r="F30" s="112"/>
      <c r="G30" s="112"/>
      <c r="H30" s="112"/>
      <c r="I30" s="147"/>
      <c r="J30" s="95"/>
      <c r="K30" s="95"/>
      <c r="L30" s="96" t="s">
        <v>1094</v>
      </c>
      <c r="M30" s="96" t="s">
        <v>1094</v>
      </c>
      <c r="N30" s="96" t="s">
        <v>1094</v>
      </c>
      <c r="O30" s="90" t="str">
        <f t="shared" si="2"/>
        <v/>
      </c>
      <c r="P30" s="104" t="str">
        <f t="shared" si="3"/>
        <v/>
      </c>
      <c r="Q30" s="150" t="str">
        <f t="shared" si="4"/>
        <v/>
      </c>
      <c r="R30" s="70"/>
      <c r="S30" s="13"/>
      <c r="U30" s="13"/>
      <c r="V30" s="13"/>
      <c r="W30" s="13"/>
      <c r="Y30" s="13" t="str">
        <f t="shared" si="5"/>
        <v/>
      </c>
      <c r="Z30" s="13" t="str">
        <f t="shared" si="6"/>
        <v>-</v>
      </c>
      <c r="AA30" s="71" t="s">
        <v>1659</v>
      </c>
      <c r="AB30" s="61">
        <f t="shared" si="8"/>
        <v>0</v>
      </c>
      <c r="AC30" s="61">
        <f t="shared" si="7"/>
        <v>0</v>
      </c>
      <c r="BX30" s="13"/>
    </row>
    <row r="31" spans="1:76" ht="16.5" customHeight="1" x14ac:dyDescent="0.2">
      <c r="A31" s="11" t="str">
        <f t="shared" si="1"/>
        <v/>
      </c>
      <c r="B31" s="138">
        <v>16</v>
      </c>
      <c r="C31" s="94" t="e">
        <f>VLOOKUP($A31,#REF!,2,FALSE)</f>
        <v>#REF!</v>
      </c>
      <c r="D31" s="144"/>
      <c r="E31" s="175"/>
      <c r="F31" s="112"/>
      <c r="G31" s="112"/>
      <c r="H31" s="112"/>
      <c r="I31" s="147"/>
      <c r="J31" s="95"/>
      <c r="K31" s="95"/>
      <c r="L31" s="96" t="s">
        <v>1094</v>
      </c>
      <c r="M31" s="96" t="s">
        <v>1094</v>
      </c>
      <c r="N31" s="96" t="s">
        <v>1094</v>
      </c>
      <c r="O31" s="90" t="str">
        <f t="shared" si="2"/>
        <v/>
      </c>
      <c r="P31" s="104" t="str">
        <f t="shared" si="3"/>
        <v/>
      </c>
      <c r="Q31" s="150" t="str">
        <f t="shared" si="4"/>
        <v/>
      </c>
      <c r="R31" s="70"/>
      <c r="S31" s="13"/>
      <c r="U31" s="13"/>
      <c r="V31" s="13"/>
      <c r="W31" s="13"/>
      <c r="Y31" s="13" t="str">
        <f t="shared" si="5"/>
        <v/>
      </c>
      <c r="Z31" s="13" t="str">
        <f t="shared" si="6"/>
        <v>-</v>
      </c>
      <c r="AA31" s="71" t="s">
        <v>1660</v>
      </c>
      <c r="AB31" s="61">
        <f t="shared" si="8"/>
        <v>0</v>
      </c>
      <c r="AC31" s="61">
        <f t="shared" si="7"/>
        <v>0</v>
      </c>
      <c r="BX31" s="13"/>
    </row>
    <row r="32" spans="1:76" ht="16.5" customHeight="1" x14ac:dyDescent="0.2">
      <c r="A32" s="11" t="str">
        <f t="shared" si="1"/>
        <v/>
      </c>
      <c r="B32" s="138">
        <v>17</v>
      </c>
      <c r="C32" s="94" t="e">
        <f>VLOOKUP($A32,#REF!,2,FALSE)</f>
        <v>#REF!</v>
      </c>
      <c r="D32" s="144"/>
      <c r="E32" s="175"/>
      <c r="F32" s="112"/>
      <c r="G32" s="112"/>
      <c r="H32" s="112"/>
      <c r="I32" s="147"/>
      <c r="J32" s="95"/>
      <c r="K32" s="95"/>
      <c r="L32" s="96" t="s">
        <v>1094</v>
      </c>
      <c r="M32" s="96" t="s">
        <v>1094</v>
      </c>
      <c r="N32" s="96" t="s">
        <v>1094</v>
      </c>
      <c r="O32" s="90" t="str">
        <f t="shared" si="2"/>
        <v/>
      </c>
      <c r="P32" s="104" t="str">
        <f t="shared" si="3"/>
        <v/>
      </c>
      <c r="Q32" s="150" t="str">
        <f t="shared" si="4"/>
        <v/>
      </c>
      <c r="R32" s="70"/>
      <c r="S32" s="13"/>
      <c r="U32" s="13"/>
      <c r="V32" s="13"/>
      <c r="W32" s="13"/>
      <c r="Y32" s="13" t="str">
        <f t="shared" si="5"/>
        <v/>
      </c>
      <c r="Z32" s="13" t="str">
        <f t="shared" si="6"/>
        <v>-</v>
      </c>
      <c r="AA32" s="71" t="s">
        <v>1661</v>
      </c>
      <c r="AB32" s="61">
        <f t="shared" si="8"/>
        <v>0</v>
      </c>
      <c r="AC32" s="61">
        <f t="shared" si="7"/>
        <v>0</v>
      </c>
      <c r="BX32" s="13"/>
    </row>
    <row r="33" spans="1:76" ht="16.5" customHeight="1" x14ac:dyDescent="0.2">
      <c r="A33" s="11" t="str">
        <f t="shared" si="1"/>
        <v/>
      </c>
      <c r="B33" s="138">
        <v>18</v>
      </c>
      <c r="C33" s="94" t="e">
        <f>VLOOKUP($A33,#REF!,2,FALSE)</f>
        <v>#REF!</v>
      </c>
      <c r="D33" s="144"/>
      <c r="E33" s="175"/>
      <c r="F33" s="112"/>
      <c r="G33" s="112"/>
      <c r="H33" s="112"/>
      <c r="I33" s="147"/>
      <c r="J33" s="95"/>
      <c r="K33" s="95"/>
      <c r="L33" s="96" t="s">
        <v>1094</v>
      </c>
      <c r="M33" s="96" t="s">
        <v>1094</v>
      </c>
      <c r="N33" s="96" t="s">
        <v>1094</v>
      </c>
      <c r="O33" s="90" t="str">
        <f t="shared" si="2"/>
        <v/>
      </c>
      <c r="P33" s="104" t="str">
        <f t="shared" si="3"/>
        <v/>
      </c>
      <c r="Q33" s="150" t="str">
        <f t="shared" si="4"/>
        <v/>
      </c>
      <c r="R33" s="70"/>
      <c r="S33" s="13"/>
      <c r="U33" s="13"/>
      <c r="V33" s="13"/>
      <c r="W33" s="13"/>
      <c r="Y33" s="13" t="str">
        <f t="shared" si="5"/>
        <v/>
      </c>
      <c r="Z33" s="13" t="str">
        <f t="shared" si="6"/>
        <v>-</v>
      </c>
      <c r="AA33" s="71" t="s">
        <v>1662</v>
      </c>
      <c r="AB33" s="61">
        <f t="shared" si="8"/>
        <v>0</v>
      </c>
      <c r="AC33" s="61">
        <f t="shared" si="7"/>
        <v>0</v>
      </c>
      <c r="BX33" s="13"/>
    </row>
    <row r="34" spans="1:76" ht="16.5" customHeight="1" x14ac:dyDescent="0.2">
      <c r="A34" s="11" t="str">
        <f t="shared" si="1"/>
        <v/>
      </c>
      <c r="B34" s="138">
        <v>19</v>
      </c>
      <c r="C34" s="94" t="e">
        <f>VLOOKUP($A34,#REF!,2,FALSE)</f>
        <v>#REF!</v>
      </c>
      <c r="D34" s="144"/>
      <c r="E34" s="175"/>
      <c r="F34" s="112"/>
      <c r="G34" s="112"/>
      <c r="H34" s="112"/>
      <c r="I34" s="147"/>
      <c r="J34" s="95"/>
      <c r="K34" s="95"/>
      <c r="L34" s="96" t="s">
        <v>1094</v>
      </c>
      <c r="M34" s="96" t="s">
        <v>1094</v>
      </c>
      <c r="N34" s="96" t="s">
        <v>1094</v>
      </c>
      <c r="O34" s="90" t="str">
        <f t="shared" si="2"/>
        <v/>
      </c>
      <c r="P34" s="104" t="str">
        <f t="shared" si="3"/>
        <v/>
      </c>
      <c r="Q34" s="150" t="str">
        <f t="shared" si="4"/>
        <v/>
      </c>
      <c r="R34" s="70"/>
      <c r="S34" s="13"/>
      <c r="U34" s="13"/>
      <c r="V34" s="13"/>
      <c r="W34" s="13"/>
      <c r="Y34" s="13" t="str">
        <f t="shared" si="5"/>
        <v/>
      </c>
      <c r="Z34" s="13" t="str">
        <f t="shared" si="6"/>
        <v>-</v>
      </c>
      <c r="BX34" s="13"/>
    </row>
    <row r="35" spans="1:76" ht="16.5" customHeight="1" x14ac:dyDescent="0.2">
      <c r="A35" s="11" t="str">
        <f t="shared" si="1"/>
        <v/>
      </c>
      <c r="B35" s="138">
        <v>20</v>
      </c>
      <c r="C35" s="94" t="e">
        <f>VLOOKUP($A35,#REF!,2,FALSE)</f>
        <v>#REF!</v>
      </c>
      <c r="D35" s="144"/>
      <c r="E35" s="175"/>
      <c r="F35" s="112"/>
      <c r="G35" s="112"/>
      <c r="H35" s="112"/>
      <c r="I35" s="147"/>
      <c r="J35" s="95"/>
      <c r="K35" s="95"/>
      <c r="L35" s="96" t="s">
        <v>1094</v>
      </c>
      <c r="M35" s="96" t="s">
        <v>1094</v>
      </c>
      <c r="N35" s="96" t="s">
        <v>1094</v>
      </c>
      <c r="O35" s="90" t="str">
        <f t="shared" si="2"/>
        <v/>
      </c>
      <c r="P35" s="104" t="str">
        <f t="shared" si="3"/>
        <v/>
      </c>
      <c r="Q35" s="150" t="str">
        <f t="shared" si="4"/>
        <v/>
      </c>
      <c r="R35" s="70"/>
      <c r="S35" s="13"/>
      <c r="U35" s="13"/>
      <c r="V35" s="13"/>
      <c r="W35" s="13"/>
      <c r="Y35" s="13" t="str">
        <f t="shared" si="5"/>
        <v/>
      </c>
      <c r="Z35" s="13" t="str">
        <f t="shared" si="6"/>
        <v>-</v>
      </c>
      <c r="BX35" s="13"/>
    </row>
    <row r="36" spans="1:76" ht="16.5" customHeight="1" x14ac:dyDescent="0.2">
      <c r="A36" s="11" t="str">
        <f t="shared" si="1"/>
        <v/>
      </c>
      <c r="B36" s="138">
        <v>21</v>
      </c>
      <c r="C36" s="94" t="e">
        <f>VLOOKUP($A36,#REF!,2,FALSE)</f>
        <v>#REF!</v>
      </c>
      <c r="D36" s="144"/>
      <c r="E36" s="175"/>
      <c r="F36" s="112"/>
      <c r="G36" s="112"/>
      <c r="H36" s="112"/>
      <c r="I36" s="147"/>
      <c r="J36" s="95"/>
      <c r="K36" s="95"/>
      <c r="L36" s="96" t="s">
        <v>1094</v>
      </c>
      <c r="M36" s="96" t="s">
        <v>1094</v>
      </c>
      <c r="N36" s="96" t="s">
        <v>1094</v>
      </c>
      <c r="O36" s="90" t="str">
        <f t="shared" si="2"/>
        <v/>
      </c>
      <c r="P36" s="104" t="str">
        <f t="shared" si="3"/>
        <v/>
      </c>
      <c r="Q36" s="150" t="str">
        <f t="shared" si="4"/>
        <v/>
      </c>
      <c r="R36" s="70"/>
      <c r="S36" s="13"/>
      <c r="U36" s="13"/>
      <c r="V36" s="13"/>
      <c r="W36" s="13"/>
      <c r="Y36" s="13" t="str">
        <f t="shared" si="5"/>
        <v/>
      </c>
      <c r="Z36" s="13" t="str">
        <f t="shared" si="6"/>
        <v>-</v>
      </c>
      <c r="BX36" s="13"/>
    </row>
    <row r="37" spans="1:76" ht="16.5" customHeight="1" x14ac:dyDescent="0.2">
      <c r="A37" s="11" t="str">
        <f t="shared" si="1"/>
        <v/>
      </c>
      <c r="B37" s="138">
        <v>22</v>
      </c>
      <c r="C37" s="94" t="e">
        <f>VLOOKUP($A37,#REF!,2,FALSE)</f>
        <v>#REF!</v>
      </c>
      <c r="D37" s="144"/>
      <c r="E37" s="175"/>
      <c r="F37" s="112"/>
      <c r="G37" s="112"/>
      <c r="H37" s="112"/>
      <c r="I37" s="147"/>
      <c r="J37" s="95"/>
      <c r="K37" s="95"/>
      <c r="L37" s="96" t="s">
        <v>1094</v>
      </c>
      <c r="M37" s="96" t="s">
        <v>1094</v>
      </c>
      <c r="N37" s="96" t="s">
        <v>1094</v>
      </c>
      <c r="O37" s="90" t="str">
        <f t="shared" si="2"/>
        <v/>
      </c>
      <c r="P37" s="104" t="str">
        <f t="shared" si="3"/>
        <v/>
      </c>
      <c r="Q37" s="150" t="str">
        <f t="shared" si="4"/>
        <v/>
      </c>
      <c r="R37" s="70"/>
      <c r="S37" s="13"/>
      <c r="U37" s="13"/>
      <c r="V37" s="13"/>
      <c r="W37" s="13"/>
      <c r="Y37" s="13" t="str">
        <f t="shared" si="5"/>
        <v/>
      </c>
      <c r="Z37" s="13" t="str">
        <f t="shared" si="6"/>
        <v>-</v>
      </c>
    </row>
    <row r="38" spans="1:76" ht="16.5" customHeight="1" x14ac:dyDescent="0.2">
      <c r="A38" s="11" t="str">
        <f t="shared" si="1"/>
        <v/>
      </c>
      <c r="B38" s="138">
        <v>23</v>
      </c>
      <c r="C38" s="94" t="e">
        <f>VLOOKUP($A38,#REF!,2,FALSE)</f>
        <v>#REF!</v>
      </c>
      <c r="D38" s="144"/>
      <c r="E38" s="175"/>
      <c r="F38" s="112"/>
      <c r="G38" s="112"/>
      <c r="H38" s="112"/>
      <c r="I38" s="147"/>
      <c r="J38" s="95"/>
      <c r="K38" s="95"/>
      <c r="L38" s="96" t="s">
        <v>1094</v>
      </c>
      <c r="M38" s="96" t="s">
        <v>1094</v>
      </c>
      <c r="N38" s="96" t="s">
        <v>1094</v>
      </c>
      <c r="O38" s="90" t="str">
        <f t="shared" si="2"/>
        <v/>
      </c>
      <c r="P38" s="104" t="str">
        <f t="shared" si="3"/>
        <v/>
      </c>
      <c r="Q38" s="150" t="str">
        <f t="shared" si="4"/>
        <v/>
      </c>
      <c r="R38" s="70"/>
      <c r="S38" s="13"/>
      <c r="U38" s="13"/>
      <c r="V38" s="13"/>
      <c r="W38" s="13"/>
      <c r="Y38" s="13" t="str">
        <f t="shared" si="5"/>
        <v/>
      </c>
      <c r="Z38" s="13" t="str">
        <f t="shared" si="6"/>
        <v>-</v>
      </c>
    </row>
    <row r="39" spans="1:76" ht="16.5" customHeight="1" x14ac:dyDescent="0.2">
      <c r="A39" s="11" t="str">
        <f t="shared" si="1"/>
        <v/>
      </c>
      <c r="B39" s="138">
        <v>24</v>
      </c>
      <c r="C39" s="94" t="e">
        <f>VLOOKUP($A39,#REF!,2,FALSE)</f>
        <v>#REF!</v>
      </c>
      <c r="D39" s="144"/>
      <c r="E39" s="175"/>
      <c r="F39" s="112"/>
      <c r="G39" s="112"/>
      <c r="H39" s="112"/>
      <c r="I39" s="147"/>
      <c r="J39" s="95"/>
      <c r="K39" s="95"/>
      <c r="L39" s="96" t="s">
        <v>1094</v>
      </c>
      <c r="M39" s="96" t="s">
        <v>1094</v>
      </c>
      <c r="N39" s="96" t="s">
        <v>1094</v>
      </c>
      <c r="O39" s="90" t="str">
        <f t="shared" si="2"/>
        <v/>
      </c>
      <c r="P39" s="104" t="str">
        <f t="shared" si="3"/>
        <v/>
      </c>
      <c r="Q39" s="150" t="str">
        <f t="shared" si="4"/>
        <v/>
      </c>
      <c r="R39" s="70"/>
      <c r="S39" s="13"/>
      <c r="U39" s="13"/>
      <c r="V39" s="13"/>
      <c r="W39" s="13"/>
      <c r="Y39" s="13" t="str">
        <f t="shared" si="5"/>
        <v/>
      </c>
      <c r="Z39" s="13" t="str">
        <f t="shared" si="6"/>
        <v>-</v>
      </c>
      <c r="AE39" s="13" t="e">
        <f>種目!C16</f>
        <v>#VALUE!</v>
      </c>
    </row>
    <row r="40" spans="1:76" ht="16.5" customHeight="1" x14ac:dyDescent="0.2">
      <c r="A40" s="11" t="str">
        <f t="shared" si="1"/>
        <v/>
      </c>
      <c r="B40" s="138">
        <v>25</v>
      </c>
      <c r="C40" s="94" t="e">
        <f>VLOOKUP($A40,#REF!,2,FALSE)</f>
        <v>#REF!</v>
      </c>
      <c r="D40" s="144"/>
      <c r="E40" s="175"/>
      <c r="F40" s="112"/>
      <c r="G40" s="112"/>
      <c r="H40" s="112"/>
      <c r="I40" s="147"/>
      <c r="J40" s="95"/>
      <c r="K40" s="95"/>
      <c r="L40" s="96" t="s">
        <v>1094</v>
      </c>
      <c r="M40" s="96" t="s">
        <v>1094</v>
      </c>
      <c r="N40" s="96" t="s">
        <v>1094</v>
      </c>
      <c r="O40" s="90" t="str">
        <f t="shared" si="2"/>
        <v/>
      </c>
      <c r="P40" s="104" t="str">
        <f t="shared" si="3"/>
        <v/>
      </c>
      <c r="Q40" s="150" t="str">
        <f t="shared" si="4"/>
        <v/>
      </c>
      <c r="R40" s="70"/>
      <c r="S40" s="13"/>
      <c r="U40" s="13"/>
      <c r="V40" s="13"/>
      <c r="W40" s="13"/>
      <c r="Y40" s="13" t="str">
        <f t="shared" si="5"/>
        <v/>
      </c>
      <c r="Z40" s="13" t="str">
        <f t="shared" si="6"/>
        <v>-</v>
      </c>
      <c r="AE40" s="13" t="e">
        <f>種目!C17</f>
        <v>#VALUE!</v>
      </c>
    </row>
    <row r="41" spans="1:76" ht="16.5" customHeight="1" x14ac:dyDescent="0.2">
      <c r="A41" s="11" t="str">
        <f t="shared" si="1"/>
        <v/>
      </c>
      <c r="B41" s="138">
        <v>26</v>
      </c>
      <c r="C41" s="94" t="e">
        <f>VLOOKUP($A41,#REF!,2,FALSE)</f>
        <v>#REF!</v>
      </c>
      <c r="D41" s="144"/>
      <c r="E41" s="175"/>
      <c r="F41" s="112"/>
      <c r="G41" s="112"/>
      <c r="H41" s="112"/>
      <c r="I41" s="147"/>
      <c r="J41" s="95"/>
      <c r="K41" s="95"/>
      <c r="L41" s="96" t="s">
        <v>1094</v>
      </c>
      <c r="M41" s="96" t="s">
        <v>1094</v>
      </c>
      <c r="N41" s="96" t="s">
        <v>1094</v>
      </c>
      <c r="O41" s="90" t="str">
        <f t="shared" si="2"/>
        <v/>
      </c>
      <c r="P41" s="104" t="str">
        <f t="shared" si="3"/>
        <v/>
      </c>
      <c r="Q41" s="150" t="str">
        <f t="shared" si="4"/>
        <v/>
      </c>
      <c r="R41" s="70"/>
      <c r="S41" s="13"/>
      <c r="U41" s="13"/>
      <c r="V41" s="13"/>
      <c r="W41" s="13"/>
      <c r="Y41" s="13" t="str">
        <f t="shared" si="5"/>
        <v/>
      </c>
      <c r="Z41" s="13" t="str">
        <f t="shared" si="6"/>
        <v>-</v>
      </c>
      <c r="AE41" s="13" t="e">
        <f>種目!C18</f>
        <v>#VALUE!</v>
      </c>
    </row>
    <row r="42" spans="1:76" ht="16.5" customHeight="1" x14ac:dyDescent="0.2">
      <c r="A42" s="11" t="str">
        <f t="shared" si="1"/>
        <v/>
      </c>
      <c r="B42" s="138">
        <v>27</v>
      </c>
      <c r="C42" s="94" t="e">
        <f>VLOOKUP($A42,#REF!,2,FALSE)</f>
        <v>#REF!</v>
      </c>
      <c r="D42" s="144"/>
      <c r="E42" s="175"/>
      <c r="F42" s="112"/>
      <c r="G42" s="112"/>
      <c r="H42" s="112"/>
      <c r="I42" s="147"/>
      <c r="J42" s="95"/>
      <c r="K42" s="95"/>
      <c r="L42" s="96" t="s">
        <v>1094</v>
      </c>
      <c r="M42" s="96" t="s">
        <v>1094</v>
      </c>
      <c r="N42" s="96" t="s">
        <v>1094</v>
      </c>
      <c r="O42" s="90" t="str">
        <f t="shared" si="2"/>
        <v/>
      </c>
      <c r="P42" s="104" t="str">
        <f t="shared" si="3"/>
        <v/>
      </c>
      <c r="Q42" s="150" t="str">
        <f t="shared" si="4"/>
        <v/>
      </c>
      <c r="R42" s="70"/>
      <c r="S42" s="13"/>
      <c r="U42" s="13"/>
      <c r="V42" s="13"/>
      <c r="W42" s="13"/>
      <c r="Y42" s="13" t="str">
        <f t="shared" si="5"/>
        <v/>
      </c>
      <c r="Z42" s="13" t="str">
        <f t="shared" si="6"/>
        <v>-</v>
      </c>
      <c r="AE42" s="13" t="e">
        <f>種目!C19</f>
        <v>#VALUE!</v>
      </c>
    </row>
    <row r="43" spans="1:76" ht="16.5" customHeight="1" x14ac:dyDescent="0.2">
      <c r="A43" s="11" t="str">
        <f t="shared" si="1"/>
        <v/>
      </c>
      <c r="B43" s="138">
        <v>28</v>
      </c>
      <c r="C43" s="94" t="e">
        <f>VLOOKUP($A43,#REF!,2,FALSE)</f>
        <v>#REF!</v>
      </c>
      <c r="D43" s="144"/>
      <c r="E43" s="175"/>
      <c r="F43" s="112"/>
      <c r="G43" s="112"/>
      <c r="H43" s="112"/>
      <c r="I43" s="147"/>
      <c r="J43" s="95"/>
      <c r="K43" s="95"/>
      <c r="L43" s="96" t="s">
        <v>1094</v>
      </c>
      <c r="M43" s="96" t="s">
        <v>1094</v>
      </c>
      <c r="N43" s="96" t="s">
        <v>1094</v>
      </c>
      <c r="O43" s="90" t="str">
        <f t="shared" si="2"/>
        <v/>
      </c>
      <c r="P43" s="104" t="str">
        <f t="shared" si="3"/>
        <v/>
      </c>
      <c r="Q43" s="150" t="str">
        <f t="shared" si="4"/>
        <v/>
      </c>
      <c r="R43" s="70"/>
      <c r="S43" s="13"/>
      <c r="U43" s="13"/>
      <c r="V43" s="13"/>
      <c r="W43" s="13"/>
      <c r="Y43" s="13" t="str">
        <f t="shared" si="5"/>
        <v/>
      </c>
      <c r="Z43" s="13" t="str">
        <f t="shared" si="6"/>
        <v>-</v>
      </c>
    </row>
    <row r="44" spans="1:76" ht="16.5" customHeight="1" x14ac:dyDescent="0.2">
      <c r="A44" s="11" t="str">
        <f t="shared" si="1"/>
        <v/>
      </c>
      <c r="B44" s="138">
        <v>29</v>
      </c>
      <c r="C44" s="94" t="e">
        <f>VLOOKUP($A44,#REF!,2,FALSE)</f>
        <v>#REF!</v>
      </c>
      <c r="D44" s="144"/>
      <c r="E44" s="175"/>
      <c r="F44" s="112"/>
      <c r="G44" s="112"/>
      <c r="H44" s="112"/>
      <c r="I44" s="147"/>
      <c r="J44" s="95"/>
      <c r="K44" s="95"/>
      <c r="L44" s="96" t="s">
        <v>1094</v>
      </c>
      <c r="M44" s="96" t="s">
        <v>1094</v>
      </c>
      <c r="N44" s="96" t="s">
        <v>1094</v>
      </c>
      <c r="O44" s="90" t="str">
        <f t="shared" si="2"/>
        <v/>
      </c>
      <c r="P44" s="104" t="str">
        <f t="shared" si="3"/>
        <v/>
      </c>
      <c r="Q44" s="150" t="str">
        <f t="shared" si="4"/>
        <v/>
      </c>
      <c r="R44" s="70"/>
      <c r="S44" s="13"/>
      <c r="U44" s="13"/>
      <c r="V44" s="13"/>
      <c r="W44" s="13"/>
      <c r="Y44" s="13" t="str">
        <f t="shared" si="5"/>
        <v/>
      </c>
      <c r="Z44" s="13" t="str">
        <f t="shared" si="6"/>
        <v>-</v>
      </c>
    </row>
    <row r="45" spans="1:76" ht="16.5" customHeight="1" x14ac:dyDescent="0.2">
      <c r="A45" s="11" t="str">
        <f t="shared" si="1"/>
        <v/>
      </c>
      <c r="B45" s="138">
        <v>30</v>
      </c>
      <c r="C45" s="94" t="e">
        <f>VLOOKUP($A45,#REF!,2,FALSE)</f>
        <v>#REF!</v>
      </c>
      <c r="D45" s="144"/>
      <c r="E45" s="175"/>
      <c r="F45" s="112"/>
      <c r="G45" s="112"/>
      <c r="H45" s="112"/>
      <c r="I45" s="147"/>
      <c r="J45" s="95"/>
      <c r="K45" s="95"/>
      <c r="L45" s="96" t="s">
        <v>1094</v>
      </c>
      <c r="M45" s="96" t="s">
        <v>1094</v>
      </c>
      <c r="N45" s="96" t="s">
        <v>1094</v>
      </c>
      <c r="O45" s="90" t="str">
        <f t="shared" si="2"/>
        <v/>
      </c>
      <c r="P45" s="104" t="str">
        <f t="shared" si="3"/>
        <v/>
      </c>
      <c r="Q45" s="150" t="str">
        <f t="shared" si="4"/>
        <v/>
      </c>
      <c r="R45" s="70"/>
      <c r="S45" s="13"/>
      <c r="U45" s="13"/>
      <c r="V45" s="13"/>
      <c r="W45" s="13"/>
      <c r="Y45" s="13" t="str">
        <f t="shared" si="5"/>
        <v/>
      </c>
      <c r="Z45" s="13" t="str">
        <f t="shared" si="6"/>
        <v>-</v>
      </c>
    </row>
    <row r="46" spans="1:76" ht="16.5" customHeight="1" x14ac:dyDescent="0.2">
      <c r="A46" s="11" t="str">
        <f t="shared" si="1"/>
        <v/>
      </c>
      <c r="B46" s="138">
        <v>31</v>
      </c>
      <c r="C46" s="94" t="e">
        <f>VLOOKUP($A46,#REF!,2,FALSE)</f>
        <v>#REF!</v>
      </c>
      <c r="D46" s="144"/>
      <c r="E46" s="175"/>
      <c r="F46" s="112"/>
      <c r="G46" s="112"/>
      <c r="H46" s="112"/>
      <c r="I46" s="147"/>
      <c r="J46" s="95"/>
      <c r="K46" s="95"/>
      <c r="L46" s="96" t="s">
        <v>1094</v>
      </c>
      <c r="M46" s="96" t="s">
        <v>1094</v>
      </c>
      <c r="N46" s="96" t="s">
        <v>1094</v>
      </c>
      <c r="O46" s="90" t="str">
        <f t="shared" si="2"/>
        <v/>
      </c>
      <c r="P46" s="104" t="str">
        <f t="shared" si="3"/>
        <v/>
      </c>
      <c r="Q46" s="150" t="str">
        <f t="shared" si="4"/>
        <v/>
      </c>
      <c r="R46" s="70"/>
      <c r="S46" s="13"/>
      <c r="U46" s="13"/>
      <c r="V46" s="13"/>
      <c r="W46" s="13"/>
      <c r="Y46" s="13" t="str">
        <f t="shared" si="5"/>
        <v/>
      </c>
      <c r="Z46" s="13" t="str">
        <f t="shared" si="6"/>
        <v>-</v>
      </c>
    </row>
    <row r="47" spans="1:76" ht="16.5" customHeight="1" x14ac:dyDescent="0.2">
      <c r="A47" s="11" t="str">
        <f t="shared" si="1"/>
        <v/>
      </c>
      <c r="B47" s="138">
        <v>32</v>
      </c>
      <c r="C47" s="94" t="e">
        <f>VLOOKUP($A47,#REF!,2,FALSE)</f>
        <v>#REF!</v>
      </c>
      <c r="D47" s="144"/>
      <c r="E47" s="175"/>
      <c r="F47" s="112"/>
      <c r="G47" s="112"/>
      <c r="H47" s="112"/>
      <c r="I47" s="147"/>
      <c r="J47" s="95"/>
      <c r="K47" s="95"/>
      <c r="L47" s="96" t="s">
        <v>1094</v>
      </c>
      <c r="M47" s="96" t="s">
        <v>1094</v>
      </c>
      <c r="N47" s="96" t="s">
        <v>1094</v>
      </c>
      <c r="O47" s="90" t="str">
        <f t="shared" si="2"/>
        <v/>
      </c>
      <c r="P47" s="104" t="str">
        <f t="shared" si="3"/>
        <v/>
      </c>
      <c r="Q47" s="150" t="str">
        <f t="shared" si="4"/>
        <v/>
      </c>
      <c r="R47" s="70"/>
      <c r="S47" s="13"/>
      <c r="U47" s="13"/>
      <c r="V47" s="13"/>
      <c r="W47" s="13"/>
      <c r="Y47" s="13" t="str">
        <f t="shared" si="5"/>
        <v/>
      </c>
      <c r="Z47" s="13" t="str">
        <f t="shared" si="6"/>
        <v>-</v>
      </c>
    </row>
    <row r="48" spans="1:76" ht="16.5" customHeight="1" x14ac:dyDescent="0.2">
      <c r="A48" s="11" t="str">
        <f t="shared" ref="A48:A79" si="9">D48&amp;E48</f>
        <v/>
      </c>
      <c r="B48" s="138">
        <v>33</v>
      </c>
      <c r="C48" s="94" t="e">
        <f>VLOOKUP($A48,#REF!,2,FALSE)</f>
        <v>#REF!</v>
      </c>
      <c r="D48" s="144"/>
      <c r="E48" s="175"/>
      <c r="F48" s="112"/>
      <c r="G48" s="112"/>
      <c r="H48" s="112"/>
      <c r="I48" s="147"/>
      <c r="J48" s="95"/>
      <c r="K48" s="95"/>
      <c r="L48" s="96" t="s">
        <v>1094</v>
      </c>
      <c r="M48" s="96" t="s">
        <v>1094</v>
      </c>
      <c r="N48" s="96" t="s">
        <v>1094</v>
      </c>
      <c r="O48" s="90" t="str">
        <f t="shared" ref="O48:O79" si="10">IF(D48="","",IF(R48="","岐阜",R48))</f>
        <v/>
      </c>
      <c r="P48" s="104" t="str">
        <f t="shared" si="3"/>
        <v/>
      </c>
      <c r="Q48" s="150" t="str">
        <f t="shared" ref="Q48:Q79" si="11">IF(D48="","",$J$7)</f>
        <v/>
      </c>
      <c r="R48" s="70"/>
      <c r="S48" s="13"/>
      <c r="U48" s="13"/>
      <c r="V48" s="13"/>
      <c r="W48" s="13"/>
      <c r="Y48" s="13" t="str">
        <f t="shared" ref="Y48:Y79" si="12">D48&amp;K48</f>
        <v/>
      </c>
      <c r="Z48" s="13" t="str">
        <f t="shared" ref="Z48:Z79" si="13">D48&amp;M48</f>
        <v>-</v>
      </c>
    </row>
    <row r="49" spans="1:26" ht="16.5" customHeight="1" x14ac:dyDescent="0.2">
      <c r="A49" s="11" t="str">
        <f t="shared" si="9"/>
        <v/>
      </c>
      <c r="B49" s="138">
        <v>34</v>
      </c>
      <c r="C49" s="94" t="e">
        <f>VLOOKUP($A49,#REF!,2,FALSE)</f>
        <v>#REF!</v>
      </c>
      <c r="D49" s="144"/>
      <c r="E49" s="175"/>
      <c r="F49" s="112"/>
      <c r="G49" s="112"/>
      <c r="H49" s="112"/>
      <c r="I49" s="147"/>
      <c r="J49" s="95"/>
      <c r="K49" s="95"/>
      <c r="L49" s="96" t="s">
        <v>1094</v>
      </c>
      <c r="M49" s="96" t="s">
        <v>1094</v>
      </c>
      <c r="N49" s="96" t="s">
        <v>1094</v>
      </c>
      <c r="O49" s="90" t="str">
        <f t="shared" si="10"/>
        <v/>
      </c>
      <c r="P49" s="104" t="str">
        <f t="shared" si="3"/>
        <v/>
      </c>
      <c r="Q49" s="150" t="str">
        <f t="shared" si="11"/>
        <v/>
      </c>
      <c r="R49" s="70"/>
      <c r="S49" s="13"/>
      <c r="U49" s="13"/>
      <c r="V49" s="13"/>
      <c r="W49" s="13"/>
      <c r="Y49" s="13" t="str">
        <f t="shared" si="12"/>
        <v/>
      </c>
      <c r="Z49" s="13" t="str">
        <f t="shared" si="13"/>
        <v>-</v>
      </c>
    </row>
    <row r="50" spans="1:26" ht="16.5" customHeight="1" x14ac:dyDescent="0.2">
      <c r="A50" s="11" t="str">
        <f t="shared" si="9"/>
        <v/>
      </c>
      <c r="B50" s="138">
        <v>35</v>
      </c>
      <c r="C50" s="94" t="e">
        <f>VLOOKUP($A50,#REF!,2,FALSE)</f>
        <v>#REF!</v>
      </c>
      <c r="D50" s="144"/>
      <c r="E50" s="175"/>
      <c r="F50" s="112"/>
      <c r="G50" s="112"/>
      <c r="H50" s="112"/>
      <c r="I50" s="147"/>
      <c r="J50" s="95"/>
      <c r="K50" s="95"/>
      <c r="L50" s="96" t="s">
        <v>1094</v>
      </c>
      <c r="M50" s="96" t="s">
        <v>1094</v>
      </c>
      <c r="N50" s="96" t="s">
        <v>1094</v>
      </c>
      <c r="O50" s="90" t="str">
        <f t="shared" si="10"/>
        <v/>
      </c>
      <c r="P50" s="104" t="str">
        <f t="shared" si="3"/>
        <v/>
      </c>
      <c r="Q50" s="150" t="str">
        <f t="shared" si="11"/>
        <v/>
      </c>
      <c r="R50" s="70"/>
      <c r="S50" s="13"/>
      <c r="U50" s="13"/>
      <c r="V50" s="13"/>
      <c r="W50" s="13"/>
      <c r="Y50" s="13" t="str">
        <f t="shared" si="12"/>
        <v/>
      </c>
      <c r="Z50" s="13" t="str">
        <f t="shared" si="13"/>
        <v>-</v>
      </c>
    </row>
    <row r="51" spans="1:26" ht="16.5" customHeight="1" x14ac:dyDescent="0.2">
      <c r="A51" s="11" t="str">
        <f t="shared" si="9"/>
        <v/>
      </c>
      <c r="B51" s="138">
        <v>36</v>
      </c>
      <c r="C51" s="94" t="e">
        <f>VLOOKUP($A51,#REF!,2,FALSE)</f>
        <v>#REF!</v>
      </c>
      <c r="D51" s="144"/>
      <c r="E51" s="175"/>
      <c r="F51" s="112"/>
      <c r="G51" s="112"/>
      <c r="H51" s="112"/>
      <c r="I51" s="147"/>
      <c r="J51" s="95"/>
      <c r="K51" s="95"/>
      <c r="L51" s="96" t="s">
        <v>1094</v>
      </c>
      <c r="M51" s="96" t="s">
        <v>1094</v>
      </c>
      <c r="N51" s="96" t="s">
        <v>1094</v>
      </c>
      <c r="O51" s="90" t="str">
        <f t="shared" si="10"/>
        <v/>
      </c>
      <c r="P51" s="104" t="str">
        <f t="shared" si="3"/>
        <v/>
      </c>
      <c r="Q51" s="150" t="str">
        <f t="shared" si="11"/>
        <v/>
      </c>
      <c r="R51" s="70"/>
      <c r="S51" s="13"/>
      <c r="U51" s="13"/>
      <c r="V51" s="13"/>
      <c r="W51" s="13"/>
      <c r="Y51" s="13" t="str">
        <f t="shared" si="12"/>
        <v/>
      </c>
      <c r="Z51" s="13" t="str">
        <f t="shared" si="13"/>
        <v>-</v>
      </c>
    </row>
    <row r="52" spans="1:26" ht="16.5" customHeight="1" x14ac:dyDescent="0.2">
      <c r="A52" s="11" t="str">
        <f t="shared" si="9"/>
        <v/>
      </c>
      <c r="B52" s="138">
        <v>37</v>
      </c>
      <c r="C52" s="94" t="e">
        <f>VLOOKUP($A52,#REF!,2,FALSE)</f>
        <v>#REF!</v>
      </c>
      <c r="D52" s="144"/>
      <c r="E52" s="175"/>
      <c r="F52" s="112"/>
      <c r="G52" s="112"/>
      <c r="H52" s="112"/>
      <c r="I52" s="147"/>
      <c r="J52" s="95"/>
      <c r="K52" s="95"/>
      <c r="L52" s="96" t="s">
        <v>1094</v>
      </c>
      <c r="M52" s="96" t="s">
        <v>1094</v>
      </c>
      <c r="N52" s="96" t="s">
        <v>1094</v>
      </c>
      <c r="O52" s="90" t="str">
        <f t="shared" si="10"/>
        <v/>
      </c>
      <c r="P52" s="104" t="str">
        <f t="shared" si="3"/>
        <v/>
      </c>
      <c r="Q52" s="150" t="str">
        <f t="shared" si="11"/>
        <v/>
      </c>
      <c r="R52" s="70"/>
      <c r="S52" s="13"/>
      <c r="U52" s="13"/>
      <c r="V52" s="13"/>
      <c r="W52" s="13"/>
      <c r="Y52" s="13" t="str">
        <f t="shared" si="12"/>
        <v/>
      </c>
      <c r="Z52" s="13" t="str">
        <f t="shared" si="13"/>
        <v>-</v>
      </c>
    </row>
    <row r="53" spans="1:26" ht="16.5" customHeight="1" x14ac:dyDescent="0.2">
      <c r="A53" s="11" t="str">
        <f t="shared" si="9"/>
        <v/>
      </c>
      <c r="B53" s="138">
        <v>38</v>
      </c>
      <c r="C53" s="94" t="e">
        <f>VLOOKUP($A53,#REF!,2,FALSE)</f>
        <v>#REF!</v>
      </c>
      <c r="D53" s="144"/>
      <c r="E53" s="175"/>
      <c r="F53" s="112"/>
      <c r="G53" s="112"/>
      <c r="H53" s="112"/>
      <c r="I53" s="147"/>
      <c r="J53" s="95"/>
      <c r="K53" s="95"/>
      <c r="L53" s="96" t="s">
        <v>1094</v>
      </c>
      <c r="M53" s="96" t="s">
        <v>1094</v>
      </c>
      <c r="N53" s="96" t="s">
        <v>1094</v>
      </c>
      <c r="O53" s="90" t="str">
        <f t="shared" si="10"/>
        <v/>
      </c>
      <c r="P53" s="104" t="str">
        <f t="shared" si="3"/>
        <v/>
      </c>
      <c r="Q53" s="150" t="str">
        <f t="shared" si="11"/>
        <v/>
      </c>
      <c r="R53" s="70"/>
      <c r="S53" s="13"/>
      <c r="U53" s="13"/>
      <c r="V53" s="13"/>
      <c r="W53" s="13"/>
      <c r="Y53" s="13" t="str">
        <f t="shared" si="12"/>
        <v/>
      </c>
      <c r="Z53" s="13" t="str">
        <f t="shared" si="13"/>
        <v>-</v>
      </c>
    </row>
    <row r="54" spans="1:26" ht="16.5" customHeight="1" x14ac:dyDescent="0.2">
      <c r="A54" s="11" t="str">
        <f t="shared" si="9"/>
        <v/>
      </c>
      <c r="B54" s="138">
        <v>39</v>
      </c>
      <c r="C54" s="94" t="e">
        <f>VLOOKUP($A54,#REF!,2,FALSE)</f>
        <v>#REF!</v>
      </c>
      <c r="D54" s="144"/>
      <c r="E54" s="175"/>
      <c r="F54" s="112"/>
      <c r="G54" s="112"/>
      <c r="H54" s="112"/>
      <c r="I54" s="147"/>
      <c r="J54" s="95"/>
      <c r="K54" s="95"/>
      <c r="L54" s="96" t="s">
        <v>1094</v>
      </c>
      <c r="M54" s="96" t="s">
        <v>1094</v>
      </c>
      <c r="N54" s="96" t="s">
        <v>1094</v>
      </c>
      <c r="O54" s="90" t="str">
        <f t="shared" si="10"/>
        <v/>
      </c>
      <c r="P54" s="104" t="str">
        <f t="shared" si="3"/>
        <v/>
      </c>
      <c r="Q54" s="150" t="str">
        <f t="shared" si="11"/>
        <v/>
      </c>
      <c r="R54" s="70"/>
      <c r="S54" s="13"/>
      <c r="U54" s="13"/>
      <c r="V54" s="13"/>
      <c r="W54" s="13"/>
      <c r="Y54" s="13" t="str">
        <f t="shared" si="12"/>
        <v/>
      </c>
      <c r="Z54" s="13" t="str">
        <f t="shared" si="13"/>
        <v>-</v>
      </c>
    </row>
    <row r="55" spans="1:26" ht="16.5" customHeight="1" x14ac:dyDescent="0.2">
      <c r="A55" s="11" t="str">
        <f t="shared" si="9"/>
        <v/>
      </c>
      <c r="B55" s="138">
        <v>40</v>
      </c>
      <c r="C55" s="94" t="e">
        <f>VLOOKUP($A55,#REF!,2,FALSE)</f>
        <v>#REF!</v>
      </c>
      <c r="D55" s="144"/>
      <c r="E55" s="175"/>
      <c r="F55" s="112"/>
      <c r="G55" s="112"/>
      <c r="H55" s="112"/>
      <c r="I55" s="147"/>
      <c r="J55" s="95"/>
      <c r="K55" s="95"/>
      <c r="L55" s="96" t="s">
        <v>1094</v>
      </c>
      <c r="M55" s="96" t="s">
        <v>1094</v>
      </c>
      <c r="N55" s="96" t="s">
        <v>1094</v>
      </c>
      <c r="O55" s="90" t="str">
        <f t="shared" si="10"/>
        <v/>
      </c>
      <c r="P55" s="104" t="str">
        <f t="shared" si="3"/>
        <v/>
      </c>
      <c r="Q55" s="150" t="str">
        <f t="shared" si="11"/>
        <v/>
      </c>
      <c r="R55" s="70"/>
      <c r="S55" s="13"/>
      <c r="U55" s="13"/>
      <c r="V55" s="13"/>
      <c r="W55" s="13"/>
      <c r="Y55" s="13" t="str">
        <f t="shared" si="12"/>
        <v/>
      </c>
      <c r="Z55" s="13" t="str">
        <f t="shared" si="13"/>
        <v>-</v>
      </c>
    </row>
    <row r="56" spans="1:26" ht="16.5" customHeight="1" x14ac:dyDescent="0.2">
      <c r="A56" s="11" t="str">
        <f t="shared" si="9"/>
        <v/>
      </c>
      <c r="B56" s="138">
        <v>41</v>
      </c>
      <c r="C56" s="94" t="e">
        <f>VLOOKUP($A56,#REF!,2,FALSE)</f>
        <v>#REF!</v>
      </c>
      <c r="D56" s="144"/>
      <c r="E56" s="175"/>
      <c r="F56" s="112"/>
      <c r="G56" s="112"/>
      <c r="H56" s="112"/>
      <c r="I56" s="147"/>
      <c r="J56" s="95"/>
      <c r="K56" s="95"/>
      <c r="L56" s="96" t="s">
        <v>1094</v>
      </c>
      <c r="M56" s="96" t="s">
        <v>1094</v>
      </c>
      <c r="N56" s="96" t="s">
        <v>1094</v>
      </c>
      <c r="O56" s="90" t="str">
        <f t="shared" si="10"/>
        <v/>
      </c>
      <c r="P56" s="104" t="str">
        <f t="shared" si="3"/>
        <v/>
      </c>
      <c r="Q56" s="150" t="str">
        <f t="shared" si="11"/>
        <v/>
      </c>
      <c r="R56" s="70"/>
      <c r="S56" s="13"/>
      <c r="U56" s="13"/>
      <c r="V56" s="13"/>
      <c r="W56" s="13"/>
      <c r="Y56" s="13" t="str">
        <f t="shared" si="12"/>
        <v/>
      </c>
      <c r="Z56" s="13" t="str">
        <f t="shared" si="13"/>
        <v>-</v>
      </c>
    </row>
    <row r="57" spans="1:26" ht="16.5" customHeight="1" x14ac:dyDescent="0.2">
      <c r="A57" s="11" t="str">
        <f t="shared" si="9"/>
        <v/>
      </c>
      <c r="B57" s="138">
        <v>42</v>
      </c>
      <c r="C57" s="94" t="e">
        <f>VLOOKUP($A57,#REF!,2,FALSE)</f>
        <v>#REF!</v>
      </c>
      <c r="D57" s="144"/>
      <c r="E57" s="175"/>
      <c r="F57" s="112"/>
      <c r="G57" s="112"/>
      <c r="H57" s="112"/>
      <c r="I57" s="147"/>
      <c r="J57" s="95"/>
      <c r="K57" s="95"/>
      <c r="L57" s="96" t="s">
        <v>1094</v>
      </c>
      <c r="M57" s="96" t="s">
        <v>1094</v>
      </c>
      <c r="N57" s="96" t="s">
        <v>1094</v>
      </c>
      <c r="O57" s="90" t="str">
        <f t="shared" si="10"/>
        <v/>
      </c>
      <c r="P57" s="104" t="str">
        <f t="shared" si="3"/>
        <v/>
      </c>
      <c r="Q57" s="150" t="str">
        <f t="shared" si="11"/>
        <v/>
      </c>
      <c r="R57" s="70"/>
      <c r="S57" s="13"/>
      <c r="U57" s="13"/>
      <c r="V57" s="13"/>
      <c r="W57" s="13"/>
      <c r="Y57" s="13" t="str">
        <f t="shared" si="12"/>
        <v/>
      </c>
      <c r="Z57" s="13" t="str">
        <f t="shared" si="13"/>
        <v>-</v>
      </c>
    </row>
    <row r="58" spans="1:26" ht="16.5" customHeight="1" x14ac:dyDescent="0.2">
      <c r="A58" s="11" t="str">
        <f t="shared" si="9"/>
        <v/>
      </c>
      <c r="B58" s="138">
        <v>43</v>
      </c>
      <c r="C58" s="94" t="e">
        <f>VLOOKUP($A58,#REF!,2,FALSE)</f>
        <v>#REF!</v>
      </c>
      <c r="D58" s="144"/>
      <c r="E58" s="175"/>
      <c r="F58" s="112"/>
      <c r="G58" s="112"/>
      <c r="H58" s="112"/>
      <c r="I58" s="147"/>
      <c r="J58" s="95"/>
      <c r="K58" s="95"/>
      <c r="L58" s="96" t="s">
        <v>1094</v>
      </c>
      <c r="M58" s="96" t="s">
        <v>1094</v>
      </c>
      <c r="N58" s="96" t="s">
        <v>1094</v>
      </c>
      <c r="O58" s="90" t="str">
        <f t="shared" si="10"/>
        <v/>
      </c>
      <c r="P58" s="104" t="str">
        <f t="shared" si="3"/>
        <v/>
      </c>
      <c r="Q58" s="150" t="str">
        <f t="shared" si="11"/>
        <v/>
      </c>
      <c r="R58" s="70"/>
      <c r="S58" s="13"/>
      <c r="U58" s="13"/>
      <c r="V58" s="13"/>
      <c r="W58" s="13"/>
      <c r="Y58" s="13" t="str">
        <f t="shared" si="12"/>
        <v/>
      </c>
      <c r="Z58" s="13" t="str">
        <f t="shared" si="13"/>
        <v>-</v>
      </c>
    </row>
    <row r="59" spans="1:26" ht="16.5" customHeight="1" x14ac:dyDescent="0.2">
      <c r="A59" s="11" t="str">
        <f t="shared" si="9"/>
        <v/>
      </c>
      <c r="B59" s="138">
        <v>44</v>
      </c>
      <c r="C59" s="94" t="e">
        <f>VLOOKUP($A59,#REF!,2,FALSE)</f>
        <v>#REF!</v>
      </c>
      <c r="D59" s="144"/>
      <c r="E59" s="175"/>
      <c r="F59" s="112"/>
      <c r="G59" s="112"/>
      <c r="H59" s="112"/>
      <c r="I59" s="147"/>
      <c r="J59" s="95"/>
      <c r="K59" s="95"/>
      <c r="L59" s="96" t="s">
        <v>1094</v>
      </c>
      <c r="M59" s="96" t="s">
        <v>1094</v>
      </c>
      <c r="N59" s="96" t="s">
        <v>1094</v>
      </c>
      <c r="O59" s="90" t="str">
        <f t="shared" si="10"/>
        <v/>
      </c>
      <c r="P59" s="104" t="str">
        <f t="shared" si="3"/>
        <v/>
      </c>
      <c r="Q59" s="150" t="str">
        <f t="shared" si="11"/>
        <v/>
      </c>
      <c r="R59" s="70"/>
      <c r="S59" s="13"/>
      <c r="U59" s="13"/>
      <c r="V59" s="13"/>
      <c r="W59" s="13"/>
      <c r="Y59" s="13" t="str">
        <f t="shared" si="12"/>
        <v/>
      </c>
      <c r="Z59" s="13" t="str">
        <f t="shared" si="13"/>
        <v>-</v>
      </c>
    </row>
    <row r="60" spans="1:26" ht="16.5" customHeight="1" x14ac:dyDescent="0.2">
      <c r="A60" s="11" t="str">
        <f t="shared" si="9"/>
        <v/>
      </c>
      <c r="B60" s="138">
        <v>45</v>
      </c>
      <c r="C60" s="94" t="e">
        <f>VLOOKUP($A60,#REF!,2,FALSE)</f>
        <v>#REF!</v>
      </c>
      <c r="D60" s="144"/>
      <c r="E60" s="175"/>
      <c r="F60" s="112"/>
      <c r="G60" s="112"/>
      <c r="H60" s="112"/>
      <c r="I60" s="147"/>
      <c r="J60" s="95"/>
      <c r="K60" s="95"/>
      <c r="L60" s="96" t="s">
        <v>1094</v>
      </c>
      <c r="M60" s="96" t="s">
        <v>1094</v>
      </c>
      <c r="N60" s="96" t="s">
        <v>1094</v>
      </c>
      <c r="O60" s="90" t="str">
        <f t="shared" si="10"/>
        <v/>
      </c>
      <c r="P60" s="104" t="str">
        <f t="shared" si="3"/>
        <v/>
      </c>
      <c r="Q60" s="150" t="str">
        <f t="shared" si="11"/>
        <v/>
      </c>
      <c r="R60" s="70"/>
      <c r="S60" s="13"/>
      <c r="U60" s="13"/>
      <c r="V60" s="13"/>
      <c r="W60" s="13"/>
      <c r="Y60" s="13" t="str">
        <f t="shared" si="12"/>
        <v/>
      </c>
      <c r="Z60" s="13" t="str">
        <f t="shared" si="13"/>
        <v>-</v>
      </c>
    </row>
    <row r="61" spans="1:26" ht="16.5" customHeight="1" x14ac:dyDescent="0.2">
      <c r="A61" s="11" t="str">
        <f t="shared" si="9"/>
        <v/>
      </c>
      <c r="B61" s="138">
        <v>46</v>
      </c>
      <c r="C61" s="94" t="e">
        <f>VLOOKUP($A61,#REF!,2,FALSE)</f>
        <v>#REF!</v>
      </c>
      <c r="D61" s="144"/>
      <c r="E61" s="175"/>
      <c r="F61" s="112"/>
      <c r="G61" s="112"/>
      <c r="H61" s="112"/>
      <c r="I61" s="147"/>
      <c r="J61" s="95"/>
      <c r="K61" s="95"/>
      <c r="L61" s="96" t="s">
        <v>1094</v>
      </c>
      <c r="M61" s="96" t="s">
        <v>1094</v>
      </c>
      <c r="N61" s="96" t="s">
        <v>1094</v>
      </c>
      <c r="O61" s="90" t="str">
        <f t="shared" si="10"/>
        <v/>
      </c>
      <c r="P61" s="104" t="str">
        <f t="shared" si="3"/>
        <v/>
      </c>
      <c r="Q61" s="150" t="str">
        <f t="shared" si="11"/>
        <v/>
      </c>
      <c r="R61" s="70"/>
      <c r="S61" s="13"/>
      <c r="U61" s="13"/>
      <c r="V61" s="13"/>
      <c r="W61" s="13"/>
      <c r="Y61" s="13" t="str">
        <f t="shared" si="12"/>
        <v/>
      </c>
      <c r="Z61" s="13" t="str">
        <f t="shared" si="13"/>
        <v>-</v>
      </c>
    </row>
    <row r="62" spans="1:26" ht="16.5" customHeight="1" x14ac:dyDescent="0.2">
      <c r="A62" s="11" t="str">
        <f t="shared" si="9"/>
        <v/>
      </c>
      <c r="B62" s="138">
        <v>47</v>
      </c>
      <c r="C62" s="94" t="e">
        <f>VLOOKUP($A62,#REF!,2,FALSE)</f>
        <v>#REF!</v>
      </c>
      <c r="D62" s="144"/>
      <c r="E62" s="175"/>
      <c r="F62" s="112"/>
      <c r="G62" s="112"/>
      <c r="H62" s="112"/>
      <c r="I62" s="147"/>
      <c r="J62" s="95"/>
      <c r="K62" s="95"/>
      <c r="L62" s="96" t="s">
        <v>1094</v>
      </c>
      <c r="M62" s="96" t="s">
        <v>1094</v>
      </c>
      <c r="N62" s="96" t="s">
        <v>1094</v>
      </c>
      <c r="O62" s="90" t="str">
        <f t="shared" si="10"/>
        <v/>
      </c>
      <c r="P62" s="104" t="str">
        <f t="shared" si="3"/>
        <v/>
      </c>
      <c r="Q62" s="150" t="str">
        <f t="shared" si="11"/>
        <v/>
      </c>
      <c r="R62" s="70"/>
      <c r="S62" s="13"/>
      <c r="U62" s="13"/>
      <c r="V62" s="13"/>
      <c r="W62" s="13"/>
      <c r="Y62" s="13" t="str">
        <f t="shared" si="12"/>
        <v/>
      </c>
      <c r="Z62" s="13" t="str">
        <f t="shared" si="13"/>
        <v>-</v>
      </c>
    </row>
    <row r="63" spans="1:26" ht="16.5" customHeight="1" x14ac:dyDescent="0.2">
      <c r="A63" s="11" t="str">
        <f t="shared" si="9"/>
        <v/>
      </c>
      <c r="B63" s="138">
        <v>48</v>
      </c>
      <c r="C63" s="94" t="e">
        <f>VLOOKUP($A63,#REF!,2,FALSE)</f>
        <v>#REF!</v>
      </c>
      <c r="D63" s="144"/>
      <c r="E63" s="175"/>
      <c r="F63" s="112"/>
      <c r="G63" s="112"/>
      <c r="H63" s="112"/>
      <c r="I63" s="147"/>
      <c r="J63" s="95"/>
      <c r="K63" s="95"/>
      <c r="L63" s="96" t="s">
        <v>1094</v>
      </c>
      <c r="M63" s="96" t="s">
        <v>1094</v>
      </c>
      <c r="N63" s="96" t="s">
        <v>1094</v>
      </c>
      <c r="O63" s="90" t="str">
        <f t="shared" si="10"/>
        <v/>
      </c>
      <c r="P63" s="104" t="str">
        <f t="shared" si="3"/>
        <v/>
      </c>
      <c r="Q63" s="150" t="str">
        <f t="shared" si="11"/>
        <v/>
      </c>
      <c r="R63" s="70"/>
      <c r="S63" s="13"/>
      <c r="U63" s="13"/>
      <c r="V63" s="13"/>
      <c r="W63" s="13"/>
      <c r="Y63" s="13" t="str">
        <f t="shared" si="12"/>
        <v/>
      </c>
      <c r="Z63" s="13" t="str">
        <f t="shared" si="13"/>
        <v>-</v>
      </c>
    </row>
    <row r="64" spans="1:26" ht="16.5" customHeight="1" x14ac:dyDescent="0.2">
      <c r="A64" s="11" t="str">
        <f t="shared" si="9"/>
        <v/>
      </c>
      <c r="B64" s="138">
        <v>49</v>
      </c>
      <c r="C64" s="94" t="e">
        <f>VLOOKUP($A64,#REF!,2,FALSE)</f>
        <v>#REF!</v>
      </c>
      <c r="D64" s="144"/>
      <c r="E64" s="175"/>
      <c r="F64" s="112"/>
      <c r="G64" s="112"/>
      <c r="H64" s="112"/>
      <c r="I64" s="147"/>
      <c r="J64" s="95"/>
      <c r="K64" s="95"/>
      <c r="L64" s="96" t="s">
        <v>1094</v>
      </c>
      <c r="M64" s="96" t="s">
        <v>1094</v>
      </c>
      <c r="N64" s="96" t="s">
        <v>1094</v>
      </c>
      <c r="O64" s="90" t="str">
        <f t="shared" si="10"/>
        <v/>
      </c>
      <c r="P64" s="104" t="str">
        <f t="shared" si="3"/>
        <v/>
      </c>
      <c r="Q64" s="150" t="str">
        <f t="shared" si="11"/>
        <v/>
      </c>
      <c r="R64" s="70"/>
      <c r="S64" s="13"/>
      <c r="U64" s="13"/>
      <c r="V64" s="13"/>
      <c r="W64" s="13"/>
      <c r="Y64" s="13" t="str">
        <f t="shared" si="12"/>
        <v/>
      </c>
      <c r="Z64" s="13" t="str">
        <f t="shared" si="13"/>
        <v>-</v>
      </c>
    </row>
    <row r="65" spans="1:226" ht="16.5" customHeight="1" x14ac:dyDescent="0.2">
      <c r="A65" s="11" t="str">
        <f t="shared" si="9"/>
        <v/>
      </c>
      <c r="B65" s="138">
        <v>50</v>
      </c>
      <c r="C65" s="94" t="e">
        <f>VLOOKUP($A65,#REF!,2,FALSE)</f>
        <v>#REF!</v>
      </c>
      <c r="D65" s="144"/>
      <c r="E65" s="175"/>
      <c r="F65" s="112"/>
      <c r="G65" s="112"/>
      <c r="H65" s="112"/>
      <c r="I65" s="147"/>
      <c r="J65" s="95"/>
      <c r="K65" s="95"/>
      <c r="L65" s="96" t="s">
        <v>1094</v>
      </c>
      <c r="M65" s="96" t="s">
        <v>1094</v>
      </c>
      <c r="N65" s="96" t="s">
        <v>1094</v>
      </c>
      <c r="O65" s="90" t="str">
        <f t="shared" si="10"/>
        <v/>
      </c>
      <c r="P65" s="104" t="str">
        <f t="shared" si="3"/>
        <v/>
      </c>
      <c r="Q65" s="150" t="str">
        <f t="shared" si="11"/>
        <v/>
      </c>
      <c r="R65" s="70"/>
      <c r="S65" s="13"/>
      <c r="U65" s="13"/>
      <c r="V65" s="13"/>
      <c r="W65" s="13"/>
      <c r="Y65" s="13" t="str">
        <f t="shared" si="12"/>
        <v/>
      </c>
      <c r="Z65" s="13" t="str">
        <f t="shared" si="13"/>
        <v>-</v>
      </c>
    </row>
    <row r="66" spans="1:226" ht="16.5" customHeight="1" x14ac:dyDescent="0.2">
      <c r="A66" s="11" t="str">
        <f t="shared" si="9"/>
        <v/>
      </c>
      <c r="B66" s="138">
        <v>51</v>
      </c>
      <c r="C66" s="94" t="e">
        <f>VLOOKUP($A66,#REF!,2,FALSE)</f>
        <v>#REF!</v>
      </c>
      <c r="D66" s="144"/>
      <c r="E66" s="175"/>
      <c r="F66" s="112"/>
      <c r="G66" s="112"/>
      <c r="H66" s="112"/>
      <c r="I66" s="147"/>
      <c r="J66" s="95"/>
      <c r="K66" s="95"/>
      <c r="L66" s="96" t="s">
        <v>1094</v>
      </c>
      <c r="M66" s="96" t="s">
        <v>1094</v>
      </c>
      <c r="N66" s="96" t="s">
        <v>1094</v>
      </c>
      <c r="O66" s="90" t="str">
        <f t="shared" si="10"/>
        <v/>
      </c>
      <c r="P66" s="104" t="str">
        <f t="shared" si="3"/>
        <v/>
      </c>
      <c r="Q66" s="150" t="str">
        <f t="shared" si="11"/>
        <v/>
      </c>
      <c r="R66" s="70"/>
      <c r="S66" s="13"/>
      <c r="U66" s="13"/>
      <c r="V66" s="13"/>
      <c r="W66" s="13"/>
      <c r="Y66" s="13" t="str">
        <f t="shared" si="12"/>
        <v/>
      </c>
      <c r="Z66" s="13" t="str">
        <f t="shared" si="13"/>
        <v>-</v>
      </c>
    </row>
    <row r="67" spans="1:226" ht="16.5" customHeight="1" x14ac:dyDescent="0.2">
      <c r="A67" s="11" t="str">
        <f t="shared" si="9"/>
        <v/>
      </c>
      <c r="B67" s="138">
        <v>52</v>
      </c>
      <c r="C67" s="94" t="e">
        <f>VLOOKUP($A67,#REF!,2,FALSE)</f>
        <v>#REF!</v>
      </c>
      <c r="D67" s="144"/>
      <c r="E67" s="175"/>
      <c r="F67" s="112"/>
      <c r="G67" s="112"/>
      <c r="H67" s="112"/>
      <c r="I67" s="147"/>
      <c r="J67" s="95"/>
      <c r="K67" s="95"/>
      <c r="L67" s="96" t="s">
        <v>1094</v>
      </c>
      <c r="M67" s="96" t="s">
        <v>1094</v>
      </c>
      <c r="N67" s="96" t="s">
        <v>1094</v>
      </c>
      <c r="O67" s="90" t="str">
        <f t="shared" si="10"/>
        <v/>
      </c>
      <c r="P67" s="104" t="str">
        <f t="shared" si="3"/>
        <v/>
      </c>
      <c r="Q67" s="150" t="str">
        <f t="shared" si="11"/>
        <v/>
      </c>
      <c r="R67" s="70"/>
      <c r="S67" s="13"/>
      <c r="U67" s="13"/>
      <c r="V67" s="13"/>
      <c r="W67" s="13"/>
      <c r="Y67" s="13" t="str">
        <f t="shared" si="12"/>
        <v/>
      </c>
      <c r="Z67" s="13" t="str">
        <f t="shared" si="13"/>
        <v>-</v>
      </c>
    </row>
    <row r="68" spans="1:226" ht="16.5" customHeight="1" x14ac:dyDescent="0.2">
      <c r="A68" s="11" t="str">
        <f t="shared" si="9"/>
        <v/>
      </c>
      <c r="B68" s="138">
        <v>53</v>
      </c>
      <c r="C68" s="94" t="e">
        <f>VLOOKUP($A68,#REF!,2,FALSE)</f>
        <v>#REF!</v>
      </c>
      <c r="D68" s="144"/>
      <c r="E68" s="175"/>
      <c r="F68" s="112"/>
      <c r="G68" s="112"/>
      <c r="H68" s="112"/>
      <c r="I68" s="147"/>
      <c r="J68" s="95"/>
      <c r="K68" s="95"/>
      <c r="L68" s="96" t="s">
        <v>1094</v>
      </c>
      <c r="M68" s="96" t="s">
        <v>1094</v>
      </c>
      <c r="N68" s="96" t="s">
        <v>1094</v>
      </c>
      <c r="O68" s="90" t="str">
        <f t="shared" si="10"/>
        <v/>
      </c>
      <c r="P68" s="104" t="str">
        <f t="shared" si="3"/>
        <v/>
      </c>
      <c r="Q68" s="150" t="str">
        <f t="shared" si="11"/>
        <v/>
      </c>
      <c r="R68" s="70"/>
      <c r="S68" s="13"/>
      <c r="U68" s="13"/>
      <c r="V68" s="13"/>
      <c r="W68" s="13"/>
      <c r="Y68" s="13" t="str">
        <f t="shared" si="12"/>
        <v/>
      </c>
      <c r="Z68" s="13" t="str">
        <f t="shared" si="13"/>
        <v>-</v>
      </c>
    </row>
    <row r="69" spans="1:226" ht="16.5" customHeight="1" x14ac:dyDescent="0.2">
      <c r="A69" s="11" t="str">
        <f t="shared" si="9"/>
        <v/>
      </c>
      <c r="B69" s="138">
        <v>54</v>
      </c>
      <c r="C69" s="94" t="e">
        <f>VLOOKUP($A69,#REF!,2,FALSE)</f>
        <v>#REF!</v>
      </c>
      <c r="D69" s="144"/>
      <c r="E69" s="175"/>
      <c r="F69" s="112"/>
      <c r="G69" s="112"/>
      <c r="H69" s="112"/>
      <c r="I69" s="147"/>
      <c r="J69" s="95"/>
      <c r="K69" s="95"/>
      <c r="L69" s="96" t="s">
        <v>1094</v>
      </c>
      <c r="M69" s="96" t="s">
        <v>1094</v>
      </c>
      <c r="N69" s="96" t="s">
        <v>1094</v>
      </c>
      <c r="O69" s="90" t="str">
        <f t="shared" si="10"/>
        <v/>
      </c>
      <c r="P69" s="104" t="str">
        <f t="shared" si="3"/>
        <v/>
      </c>
      <c r="Q69" s="150" t="str">
        <f t="shared" si="11"/>
        <v/>
      </c>
      <c r="R69" s="70"/>
      <c r="S69" s="13"/>
      <c r="U69" s="13"/>
      <c r="V69" s="13"/>
      <c r="W69" s="13"/>
      <c r="Y69" s="13" t="str">
        <f t="shared" si="12"/>
        <v/>
      </c>
      <c r="Z69" s="13" t="str">
        <f t="shared" si="13"/>
        <v>-</v>
      </c>
    </row>
    <row r="70" spans="1:226" ht="16.5" customHeight="1" x14ac:dyDescent="0.2">
      <c r="A70" s="11" t="str">
        <f t="shared" si="9"/>
        <v/>
      </c>
      <c r="B70" s="138">
        <v>55</v>
      </c>
      <c r="C70" s="94" t="e">
        <f>VLOOKUP($A70,#REF!,2,FALSE)</f>
        <v>#REF!</v>
      </c>
      <c r="D70" s="144"/>
      <c r="E70" s="175"/>
      <c r="F70" s="112"/>
      <c r="G70" s="112"/>
      <c r="H70" s="112"/>
      <c r="I70" s="147"/>
      <c r="J70" s="95"/>
      <c r="K70" s="95"/>
      <c r="L70" s="96" t="s">
        <v>1094</v>
      </c>
      <c r="M70" s="96" t="s">
        <v>1094</v>
      </c>
      <c r="N70" s="96" t="s">
        <v>1094</v>
      </c>
      <c r="O70" s="90" t="str">
        <f t="shared" si="10"/>
        <v/>
      </c>
      <c r="P70" s="104" t="str">
        <f t="shared" si="3"/>
        <v/>
      </c>
      <c r="Q70" s="150" t="str">
        <f t="shared" si="11"/>
        <v/>
      </c>
      <c r="R70" s="70"/>
      <c r="S70" s="13"/>
      <c r="U70" s="13"/>
      <c r="V70" s="13"/>
      <c r="W70" s="13"/>
      <c r="Y70" s="13" t="str">
        <f t="shared" si="12"/>
        <v/>
      </c>
      <c r="Z70" s="13" t="str">
        <f t="shared" si="13"/>
        <v>-</v>
      </c>
    </row>
    <row r="71" spans="1:226" ht="16.5" customHeight="1" x14ac:dyDescent="0.2">
      <c r="A71" s="11" t="str">
        <f t="shared" si="9"/>
        <v/>
      </c>
      <c r="B71" s="138">
        <v>56</v>
      </c>
      <c r="C71" s="94" t="e">
        <f>VLOOKUP($A71,#REF!,2,FALSE)</f>
        <v>#REF!</v>
      </c>
      <c r="D71" s="144"/>
      <c r="E71" s="175"/>
      <c r="F71" s="112"/>
      <c r="G71" s="112"/>
      <c r="H71" s="112"/>
      <c r="I71" s="147"/>
      <c r="J71" s="95"/>
      <c r="K71" s="95"/>
      <c r="L71" s="96" t="s">
        <v>1094</v>
      </c>
      <c r="M71" s="96" t="s">
        <v>1094</v>
      </c>
      <c r="N71" s="96" t="s">
        <v>1094</v>
      </c>
      <c r="O71" s="90" t="str">
        <f t="shared" si="10"/>
        <v/>
      </c>
      <c r="P71" s="104" t="str">
        <f t="shared" si="3"/>
        <v/>
      </c>
      <c r="Q71" s="150" t="str">
        <f t="shared" si="11"/>
        <v/>
      </c>
      <c r="R71" s="70"/>
      <c r="S71" s="13"/>
      <c r="U71" s="13"/>
      <c r="V71" s="13"/>
      <c r="W71" s="13"/>
      <c r="Y71" s="13" t="str">
        <f t="shared" si="12"/>
        <v/>
      </c>
      <c r="Z71" s="13" t="str">
        <f t="shared" si="13"/>
        <v>-</v>
      </c>
    </row>
    <row r="72" spans="1:226" ht="16.5" customHeight="1" x14ac:dyDescent="0.2">
      <c r="A72" s="11" t="str">
        <f t="shared" si="9"/>
        <v/>
      </c>
      <c r="B72" s="138">
        <v>57</v>
      </c>
      <c r="C72" s="94" t="e">
        <f>VLOOKUP($A72,#REF!,2,FALSE)</f>
        <v>#REF!</v>
      </c>
      <c r="D72" s="144"/>
      <c r="E72" s="175"/>
      <c r="F72" s="112"/>
      <c r="G72" s="112"/>
      <c r="H72" s="112"/>
      <c r="I72" s="147"/>
      <c r="J72" s="95"/>
      <c r="K72" s="95"/>
      <c r="L72" s="96" t="s">
        <v>1094</v>
      </c>
      <c r="M72" s="96" t="s">
        <v>1094</v>
      </c>
      <c r="N72" s="96" t="s">
        <v>1094</v>
      </c>
      <c r="O72" s="90" t="str">
        <f t="shared" si="10"/>
        <v/>
      </c>
      <c r="P72" s="104" t="str">
        <f t="shared" si="3"/>
        <v/>
      </c>
      <c r="Q72" s="150" t="str">
        <f t="shared" si="11"/>
        <v/>
      </c>
      <c r="R72" s="70"/>
      <c r="S72" s="13"/>
      <c r="U72" s="13"/>
      <c r="V72" s="13"/>
      <c r="W72" s="13"/>
      <c r="Y72" s="13" t="str">
        <f t="shared" si="12"/>
        <v/>
      </c>
      <c r="Z72" s="13" t="str">
        <f t="shared" si="13"/>
        <v>-</v>
      </c>
    </row>
    <row r="73" spans="1:226" ht="16.5" customHeight="1" x14ac:dyDescent="0.2">
      <c r="A73" s="11" t="str">
        <f t="shared" si="9"/>
        <v/>
      </c>
      <c r="B73" s="138">
        <v>58</v>
      </c>
      <c r="C73" s="94" t="e">
        <f>VLOOKUP($A73,#REF!,2,FALSE)</f>
        <v>#REF!</v>
      </c>
      <c r="D73" s="144"/>
      <c r="E73" s="175"/>
      <c r="F73" s="112"/>
      <c r="G73" s="112"/>
      <c r="H73" s="112"/>
      <c r="I73" s="147"/>
      <c r="J73" s="95"/>
      <c r="K73" s="95"/>
      <c r="L73" s="96" t="s">
        <v>1094</v>
      </c>
      <c r="M73" s="96" t="s">
        <v>1094</v>
      </c>
      <c r="N73" s="96" t="s">
        <v>1094</v>
      </c>
      <c r="O73" s="90" t="str">
        <f t="shared" si="10"/>
        <v/>
      </c>
      <c r="P73" s="104" t="str">
        <f t="shared" si="3"/>
        <v/>
      </c>
      <c r="Q73" s="150" t="str">
        <f t="shared" si="11"/>
        <v/>
      </c>
      <c r="R73" s="70"/>
      <c r="S73" s="13"/>
      <c r="U73" s="13"/>
      <c r="V73" s="13"/>
      <c r="W73" s="13"/>
      <c r="Y73" s="13" t="str">
        <f t="shared" si="12"/>
        <v/>
      </c>
      <c r="Z73" s="13" t="str">
        <f t="shared" si="13"/>
        <v>-</v>
      </c>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row>
    <row r="74" spans="1:226" ht="16.5" customHeight="1" x14ac:dyDescent="0.2">
      <c r="A74" s="11" t="str">
        <f t="shared" si="9"/>
        <v/>
      </c>
      <c r="B74" s="138">
        <v>59</v>
      </c>
      <c r="C74" s="94" t="e">
        <f>VLOOKUP($A74,#REF!,2,FALSE)</f>
        <v>#REF!</v>
      </c>
      <c r="D74" s="144"/>
      <c r="E74" s="175"/>
      <c r="F74" s="112"/>
      <c r="G74" s="112"/>
      <c r="H74" s="112"/>
      <c r="I74" s="147"/>
      <c r="J74" s="95"/>
      <c r="K74" s="95"/>
      <c r="L74" s="96" t="s">
        <v>1094</v>
      </c>
      <c r="M74" s="96" t="s">
        <v>1094</v>
      </c>
      <c r="N74" s="96" t="s">
        <v>1094</v>
      </c>
      <c r="O74" s="90" t="str">
        <f t="shared" si="10"/>
        <v/>
      </c>
      <c r="P74" s="104" t="str">
        <f t="shared" si="3"/>
        <v/>
      </c>
      <c r="Q74" s="150" t="str">
        <f t="shared" si="11"/>
        <v/>
      </c>
      <c r="R74" s="70"/>
      <c r="S74" s="13"/>
      <c r="U74" s="13"/>
      <c r="V74" s="13"/>
      <c r="W74" s="13"/>
      <c r="Y74" s="13" t="str">
        <f t="shared" si="12"/>
        <v/>
      </c>
      <c r="Z74" s="13" t="str">
        <f t="shared" si="13"/>
        <v>-</v>
      </c>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row>
    <row r="75" spans="1:226" ht="16.5" customHeight="1" x14ac:dyDescent="0.2">
      <c r="A75" s="11" t="str">
        <f t="shared" si="9"/>
        <v/>
      </c>
      <c r="B75" s="138">
        <v>60</v>
      </c>
      <c r="C75" s="94" t="e">
        <f>VLOOKUP($A75,#REF!,2,FALSE)</f>
        <v>#REF!</v>
      </c>
      <c r="D75" s="144"/>
      <c r="E75" s="175"/>
      <c r="F75" s="112"/>
      <c r="G75" s="112"/>
      <c r="H75" s="112"/>
      <c r="I75" s="147"/>
      <c r="J75" s="95"/>
      <c r="K75" s="95"/>
      <c r="L75" s="96" t="s">
        <v>1094</v>
      </c>
      <c r="M75" s="96" t="s">
        <v>1094</v>
      </c>
      <c r="N75" s="96" t="s">
        <v>1094</v>
      </c>
      <c r="O75" s="90" t="str">
        <f t="shared" si="10"/>
        <v/>
      </c>
      <c r="P75" s="104" t="str">
        <f t="shared" si="3"/>
        <v/>
      </c>
      <c r="Q75" s="150" t="str">
        <f t="shared" si="11"/>
        <v/>
      </c>
      <c r="R75" s="70"/>
      <c r="S75" s="13"/>
      <c r="U75" s="13"/>
      <c r="V75" s="13"/>
      <c r="W75" s="13"/>
      <c r="Y75" s="13" t="str">
        <f t="shared" si="12"/>
        <v/>
      </c>
      <c r="Z75" s="13" t="str">
        <f t="shared" si="13"/>
        <v>-</v>
      </c>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row>
    <row r="76" spans="1:226" ht="16.5" customHeight="1" x14ac:dyDescent="0.2">
      <c r="A76" s="11" t="str">
        <f t="shared" si="9"/>
        <v/>
      </c>
      <c r="B76" s="138">
        <v>61</v>
      </c>
      <c r="C76" s="94" t="e">
        <f>VLOOKUP($A76,#REF!,2,FALSE)</f>
        <v>#REF!</v>
      </c>
      <c r="D76" s="144"/>
      <c r="E76" s="175"/>
      <c r="F76" s="112"/>
      <c r="G76" s="112"/>
      <c r="H76" s="112"/>
      <c r="I76" s="147"/>
      <c r="J76" s="95"/>
      <c r="K76" s="95"/>
      <c r="L76" s="96" t="s">
        <v>1094</v>
      </c>
      <c r="M76" s="96" t="s">
        <v>1094</v>
      </c>
      <c r="N76" s="96" t="s">
        <v>1094</v>
      </c>
      <c r="O76" s="90" t="str">
        <f t="shared" si="10"/>
        <v/>
      </c>
      <c r="P76" s="104" t="str">
        <f t="shared" si="3"/>
        <v/>
      </c>
      <c r="Q76" s="150" t="str">
        <f t="shared" si="11"/>
        <v/>
      </c>
      <c r="R76" s="70"/>
      <c r="S76" s="13"/>
      <c r="U76" s="13"/>
      <c r="V76" s="13"/>
      <c r="W76" s="13"/>
      <c r="Y76" s="13" t="str">
        <f t="shared" si="12"/>
        <v/>
      </c>
      <c r="Z76" s="13" t="str">
        <f t="shared" si="13"/>
        <v>-</v>
      </c>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row>
    <row r="77" spans="1:226" ht="16.5" customHeight="1" x14ac:dyDescent="0.2">
      <c r="A77" s="11" t="str">
        <f t="shared" si="9"/>
        <v/>
      </c>
      <c r="B77" s="138">
        <v>62</v>
      </c>
      <c r="C77" s="94" t="e">
        <f>VLOOKUP($A77,#REF!,2,FALSE)</f>
        <v>#REF!</v>
      </c>
      <c r="D77" s="144"/>
      <c r="E77" s="175"/>
      <c r="F77" s="112"/>
      <c r="G77" s="112"/>
      <c r="H77" s="112"/>
      <c r="I77" s="147"/>
      <c r="J77" s="95"/>
      <c r="K77" s="95"/>
      <c r="L77" s="96" t="s">
        <v>1094</v>
      </c>
      <c r="M77" s="96" t="s">
        <v>1094</v>
      </c>
      <c r="N77" s="96" t="s">
        <v>1094</v>
      </c>
      <c r="O77" s="90" t="str">
        <f t="shared" si="10"/>
        <v/>
      </c>
      <c r="P77" s="104" t="str">
        <f t="shared" si="3"/>
        <v/>
      </c>
      <c r="Q77" s="150" t="str">
        <f t="shared" si="11"/>
        <v/>
      </c>
      <c r="R77" s="70"/>
      <c r="S77" s="13"/>
      <c r="U77" s="13"/>
      <c r="V77" s="13"/>
      <c r="W77" s="13"/>
      <c r="Y77" s="13" t="str">
        <f t="shared" si="12"/>
        <v/>
      </c>
      <c r="Z77" s="13" t="str">
        <f t="shared" si="13"/>
        <v>-</v>
      </c>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row>
    <row r="78" spans="1:226" ht="16.5" customHeight="1" x14ac:dyDescent="0.2">
      <c r="A78" s="11" t="str">
        <f t="shared" si="9"/>
        <v/>
      </c>
      <c r="B78" s="138">
        <v>63</v>
      </c>
      <c r="C78" s="94" t="e">
        <f>VLOOKUP($A78,#REF!,2,FALSE)</f>
        <v>#REF!</v>
      </c>
      <c r="D78" s="144"/>
      <c r="E78" s="175"/>
      <c r="F78" s="112"/>
      <c r="G78" s="112"/>
      <c r="H78" s="112"/>
      <c r="I78" s="147"/>
      <c r="J78" s="95"/>
      <c r="K78" s="95"/>
      <c r="L78" s="96" t="s">
        <v>1094</v>
      </c>
      <c r="M78" s="96" t="s">
        <v>1094</v>
      </c>
      <c r="N78" s="96" t="s">
        <v>1094</v>
      </c>
      <c r="O78" s="90" t="str">
        <f t="shared" si="10"/>
        <v/>
      </c>
      <c r="P78" s="104" t="str">
        <f t="shared" si="3"/>
        <v/>
      </c>
      <c r="Q78" s="150" t="str">
        <f t="shared" si="11"/>
        <v/>
      </c>
      <c r="R78" s="70"/>
      <c r="S78" s="13"/>
      <c r="U78" s="13"/>
      <c r="V78" s="13"/>
      <c r="W78" s="13"/>
      <c r="Y78" s="13" t="str">
        <f t="shared" si="12"/>
        <v/>
      </c>
      <c r="Z78" s="13" t="str">
        <f t="shared" si="13"/>
        <v>-</v>
      </c>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row>
    <row r="79" spans="1:226" ht="16.5" customHeight="1" x14ac:dyDescent="0.2">
      <c r="A79" s="11" t="str">
        <f t="shared" si="9"/>
        <v/>
      </c>
      <c r="B79" s="138">
        <v>64</v>
      </c>
      <c r="C79" s="94" t="e">
        <f>VLOOKUP($A79,#REF!,2,FALSE)</f>
        <v>#REF!</v>
      </c>
      <c r="D79" s="144"/>
      <c r="E79" s="175"/>
      <c r="F79" s="112"/>
      <c r="G79" s="112"/>
      <c r="H79" s="112"/>
      <c r="I79" s="147"/>
      <c r="J79" s="95"/>
      <c r="K79" s="95"/>
      <c r="L79" s="96" t="s">
        <v>1094</v>
      </c>
      <c r="M79" s="96" t="s">
        <v>1094</v>
      </c>
      <c r="N79" s="96" t="s">
        <v>1094</v>
      </c>
      <c r="O79" s="90" t="str">
        <f t="shared" si="10"/>
        <v/>
      </c>
      <c r="P79" s="104" t="str">
        <f t="shared" si="3"/>
        <v/>
      </c>
      <c r="Q79" s="150" t="str">
        <f t="shared" si="11"/>
        <v/>
      </c>
      <c r="R79" s="70"/>
      <c r="S79" s="13"/>
      <c r="U79" s="13"/>
      <c r="V79" s="13"/>
      <c r="W79" s="13"/>
      <c r="Y79" s="13" t="str">
        <f t="shared" si="12"/>
        <v/>
      </c>
      <c r="Z79" s="13" t="str">
        <f t="shared" si="13"/>
        <v>-</v>
      </c>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row>
    <row r="80" spans="1:226" ht="16.5" customHeight="1" x14ac:dyDescent="0.2">
      <c r="A80" s="11" t="str">
        <f t="shared" ref="A80:A111" si="14">D80&amp;E80</f>
        <v/>
      </c>
      <c r="B80" s="138">
        <v>65</v>
      </c>
      <c r="C80" s="94" t="e">
        <f>VLOOKUP($A80,#REF!,2,FALSE)</f>
        <v>#REF!</v>
      </c>
      <c r="D80" s="144"/>
      <c r="E80" s="175"/>
      <c r="F80" s="112"/>
      <c r="G80" s="112"/>
      <c r="H80" s="112"/>
      <c r="I80" s="147"/>
      <c r="J80" s="95"/>
      <c r="K80" s="95"/>
      <c r="L80" s="96" t="s">
        <v>1094</v>
      </c>
      <c r="M80" s="96" t="s">
        <v>1094</v>
      </c>
      <c r="N80" s="96" t="s">
        <v>1094</v>
      </c>
      <c r="O80" s="90" t="str">
        <f t="shared" ref="O80:O111" si="15">IF(D80="","",IF(R80="","岐阜",R80))</f>
        <v/>
      </c>
      <c r="P80" s="104" t="str">
        <f t="shared" ref="P80:P136" si="16">$K$7</f>
        <v/>
      </c>
      <c r="Q80" s="150" t="str">
        <f t="shared" ref="Q80:Q111" si="17">IF(D80="","",$J$7)</f>
        <v/>
      </c>
      <c r="R80" s="70"/>
      <c r="S80" s="13"/>
      <c r="U80" s="13"/>
      <c r="V80" s="13"/>
      <c r="W80" s="13"/>
      <c r="Y80" s="13" t="str">
        <f t="shared" ref="Y80:Y111" si="18">D80&amp;K80</f>
        <v/>
      </c>
      <c r="Z80" s="13" t="str">
        <f t="shared" ref="Z80:Z111" si="19">D80&amp;M80</f>
        <v>-</v>
      </c>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row>
    <row r="81" spans="1:227" ht="16.5" customHeight="1" x14ac:dyDescent="0.2">
      <c r="A81" s="11" t="str">
        <f t="shared" si="14"/>
        <v/>
      </c>
      <c r="B81" s="138">
        <v>66</v>
      </c>
      <c r="C81" s="94" t="e">
        <f>VLOOKUP($A81,#REF!,2,FALSE)</f>
        <v>#REF!</v>
      </c>
      <c r="D81" s="144"/>
      <c r="E81" s="175"/>
      <c r="F81" s="112"/>
      <c r="G81" s="112"/>
      <c r="H81" s="112"/>
      <c r="I81" s="147"/>
      <c r="J81" s="95"/>
      <c r="K81" s="95"/>
      <c r="L81" s="96" t="s">
        <v>1094</v>
      </c>
      <c r="M81" s="96" t="s">
        <v>1094</v>
      </c>
      <c r="N81" s="96" t="s">
        <v>1094</v>
      </c>
      <c r="O81" s="90" t="str">
        <f t="shared" si="15"/>
        <v/>
      </c>
      <c r="P81" s="104" t="str">
        <f t="shared" si="16"/>
        <v/>
      </c>
      <c r="Q81" s="150" t="str">
        <f t="shared" si="17"/>
        <v/>
      </c>
      <c r="R81" s="70"/>
      <c r="S81" s="13"/>
      <c r="U81" s="13"/>
      <c r="V81" s="13"/>
      <c r="W81" s="13"/>
      <c r="Y81" s="13" t="str">
        <f t="shared" si="18"/>
        <v/>
      </c>
      <c r="Z81" s="13" t="str">
        <f t="shared" si="19"/>
        <v>-</v>
      </c>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row>
    <row r="82" spans="1:227" ht="16.5" customHeight="1" x14ac:dyDescent="0.2">
      <c r="A82" s="11" t="str">
        <f t="shared" si="14"/>
        <v/>
      </c>
      <c r="B82" s="138">
        <v>67</v>
      </c>
      <c r="C82" s="94" t="e">
        <f>VLOOKUP($A82,#REF!,2,FALSE)</f>
        <v>#REF!</v>
      </c>
      <c r="D82" s="144"/>
      <c r="E82" s="175"/>
      <c r="F82" s="112"/>
      <c r="G82" s="112"/>
      <c r="H82" s="112"/>
      <c r="I82" s="147"/>
      <c r="J82" s="95"/>
      <c r="K82" s="95"/>
      <c r="L82" s="96" t="s">
        <v>1094</v>
      </c>
      <c r="M82" s="96" t="s">
        <v>1094</v>
      </c>
      <c r="N82" s="96" t="s">
        <v>1094</v>
      </c>
      <c r="O82" s="90" t="str">
        <f t="shared" si="15"/>
        <v/>
      </c>
      <c r="P82" s="104" t="str">
        <f t="shared" si="16"/>
        <v/>
      </c>
      <c r="Q82" s="150" t="str">
        <f t="shared" si="17"/>
        <v/>
      </c>
      <c r="R82" s="70"/>
      <c r="S82" s="13"/>
      <c r="U82" s="13"/>
      <c r="V82" s="13"/>
      <c r="W82" s="13"/>
      <c r="Y82" s="13" t="str">
        <f t="shared" si="18"/>
        <v/>
      </c>
      <c r="Z82" s="13" t="str">
        <f t="shared" si="19"/>
        <v>-</v>
      </c>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row>
    <row r="83" spans="1:227" ht="16.5" customHeight="1" x14ac:dyDescent="0.2">
      <c r="A83" s="11" t="str">
        <f t="shared" si="14"/>
        <v/>
      </c>
      <c r="B83" s="138">
        <v>68</v>
      </c>
      <c r="C83" s="94" t="e">
        <f>VLOOKUP($A83,#REF!,2,FALSE)</f>
        <v>#REF!</v>
      </c>
      <c r="D83" s="144"/>
      <c r="E83" s="175"/>
      <c r="F83" s="112"/>
      <c r="G83" s="112"/>
      <c r="H83" s="112"/>
      <c r="I83" s="147"/>
      <c r="J83" s="95"/>
      <c r="K83" s="95"/>
      <c r="L83" s="96" t="s">
        <v>1094</v>
      </c>
      <c r="M83" s="96" t="s">
        <v>1094</v>
      </c>
      <c r="N83" s="96" t="s">
        <v>1094</v>
      </c>
      <c r="O83" s="90" t="str">
        <f t="shared" si="15"/>
        <v/>
      </c>
      <c r="P83" s="104" t="str">
        <f t="shared" si="16"/>
        <v/>
      </c>
      <c r="Q83" s="150" t="str">
        <f t="shared" si="17"/>
        <v/>
      </c>
      <c r="R83" s="70"/>
      <c r="S83" s="13"/>
      <c r="U83" s="13"/>
      <c r="V83" s="13"/>
      <c r="W83" s="13"/>
      <c r="Y83" s="13" t="str">
        <f t="shared" si="18"/>
        <v/>
      </c>
      <c r="Z83" s="13" t="str">
        <f t="shared" si="19"/>
        <v>-</v>
      </c>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row>
    <row r="84" spans="1:227" ht="16.5" customHeight="1" x14ac:dyDescent="0.2">
      <c r="A84" s="11" t="str">
        <f t="shared" si="14"/>
        <v/>
      </c>
      <c r="B84" s="138">
        <v>69</v>
      </c>
      <c r="C84" s="94" t="e">
        <f>VLOOKUP($A84,#REF!,2,FALSE)</f>
        <v>#REF!</v>
      </c>
      <c r="D84" s="144"/>
      <c r="E84" s="175"/>
      <c r="F84" s="112"/>
      <c r="G84" s="112"/>
      <c r="H84" s="112"/>
      <c r="I84" s="147"/>
      <c r="J84" s="95"/>
      <c r="K84" s="95"/>
      <c r="L84" s="96" t="s">
        <v>1094</v>
      </c>
      <c r="M84" s="96" t="s">
        <v>1094</v>
      </c>
      <c r="N84" s="96" t="s">
        <v>1094</v>
      </c>
      <c r="O84" s="90" t="str">
        <f t="shared" si="15"/>
        <v/>
      </c>
      <c r="P84" s="104" t="str">
        <f t="shared" si="16"/>
        <v/>
      </c>
      <c r="Q84" s="150" t="str">
        <f t="shared" si="17"/>
        <v/>
      </c>
      <c r="R84" s="70"/>
      <c r="S84" s="13"/>
      <c r="U84" s="13"/>
      <c r="V84" s="13"/>
      <c r="W84" s="13"/>
      <c r="Y84" s="13" t="str">
        <f t="shared" si="18"/>
        <v/>
      </c>
      <c r="Z84" s="13" t="str">
        <f t="shared" si="19"/>
        <v>-</v>
      </c>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row>
    <row r="85" spans="1:227" ht="16.5" customHeight="1" x14ac:dyDescent="0.2">
      <c r="A85" s="11" t="str">
        <f t="shared" si="14"/>
        <v/>
      </c>
      <c r="B85" s="138">
        <v>70</v>
      </c>
      <c r="C85" s="94" t="e">
        <f>VLOOKUP($A85,#REF!,2,FALSE)</f>
        <v>#REF!</v>
      </c>
      <c r="D85" s="144"/>
      <c r="E85" s="175"/>
      <c r="F85" s="112"/>
      <c r="G85" s="112"/>
      <c r="H85" s="112"/>
      <c r="I85" s="147"/>
      <c r="J85" s="95"/>
      <c r="K85" s="95"/>
      <c r="L85" s="96" t="s">
        <v>1094</v>
      </c>
      <c r="M85" s="96" t="s">
        <v>1094</v>
      </c>
      <c r="N85" s="96" t="s">
        <v>1094</v>
      </c>
      <c r="O85" s="90" t="str">
        <f t="shared" si="15"/>
        <v/>
      </c>
      <c r="P85" s="104" t="str">
        <f t="shared" si="16"/>
        <v/>
      </c>
      <c r="Q85" s="150" t="str">
        <f t="shared" si="17"/>
        <v/>
      </c>
      <c r="R85" s="70"/>
      <c r="S85" s="13"/>
      <c r="U85" s="13"/>
      <c r="V85" s="13"/>
      <c r="W85" s="13"/>
      <c r="Y85" s="13" t="str">
        <f t="shared" si="18"/>
        <v/>
      </c>
      <c r="Z85" s="13" t="str">
        <f t="shared" si="19"/>
        <v>-</v>
      </c>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row>
    <row r="86" spans="1:227" ht="16.5" customHeight="1" x14ac:dyDescent="0.2">
      <c r="A86" s="11" t="str">
        <f t="shared" si="14"/>
        <v/>
      </c>
      <c r="B86" s="138">
        <v>71</v>
      </c>
      <c r="C86" s="94" t="e">
        <f>VLOOKUP($A86,#REF!,2,FALSE)</f>
        <v>#REF!</v>
      </c>
      <c r="D86" s="144"/>
      <c r="E86" s="175"/>
      <c r="F86" s="112"/>
      <c r="G86" s="112"/>
      <c r="H86" s="112"/>
      <c r="I86" s="147"/>
      <c r="J86" s="95"/>
      <c r="K86" s="95"/>
      <c r="L86" s="96" t="s">
        <v>1094</v>
      </c>
      <c r="M86" s="96" t="s">
        <v>1094</v>
      </c>
      <c r="N86" s="96" t="s">
        <v>1094</v>
      </c>
      <c r="O86" s="90" t="str">
        <f t="shared" si="15"/>
        <v/>
      </c>
      <c r="P86" s="104" t="str">
        <f t="shared" si="16"/>
        <v/>
      </c>
      <c r="Q86" s="150" t="str">
        <f t="shared" si="17"/>
        <v/>
      </c>
      <c r="R86" s="70"/>
      <c r="S86" s="13"/>
      <c r="U86" s="13"/>
      <c r="V86" s="13"/>
      <c r="W86" s="13"/>
      <c r="Y86" s="13" t="str">
        <f t="shared" si="18"/>
        <v/>
      </c>
      <c r="Z86" s="13" t="str">
        <f t="shared" si="19"/>
        <v>-</v>
      </c>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row>
    <row r="87" spans="1:227" ht="16.5" customHeight="1" x14ac:dyDescent="0.2">
      <c r="A87" s="11" t="str">
        <f t="shared" si="14"/>
        <v/>
      </c>
      <c r="B87" s="138">
        <v>72</v>
      </c>
      <c r="C87" s="94" t="e">
        <f>VLOOKUP($A87,#REF!,2,FALSE)</f>
        <v>#REF!</v>
      </c>
      <c r="D87" s="144"/>
      <c r="E87" s="175"/>
      <c r="F87" s="112"/>
      <c r="G87" s="112"/>
      <c r="H87" s="112"/>
      <c r="I87" s="147"/>
      <c r="J87" s="95"/>
      <c r="K87" s="95"/>
      <c r="L87" s="96" t="s">
        <v>1094</v>
      </c>
      <c r="M87" s="96" t="s">
        <v>1094</v>
      </c>
      <c r="N87" s="96" t="s">
        <v>1094</v>
      </c>
      <c r="O87" s="90" t="str">
        <f t="shared" si="15"/>
        <v/>
      </c>
      <c r="P87" s="104" t="str">
        <f t="shared" si="16"/>
        <v/>
      </c>
      <c r="Q87" s="150" t="str">
        <f t="shared" si="17"/>
        <v/>
      </c>
      <c r="R87" s="70"/>
      <c r="S87" s="13"/>
      <c r="U87" s="13"/>
      <c r="V87" s="13"/>
      <c r="W87" s="13"/>
      <c r="Y87" s="13" t="str">
        <f t="shared" si="18"/>
        <v/>
      </c>
      <c r="Z87" s="13" t="str">
        <f t="shared" si="19"/>
        <v>-</v>
      </c>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row>
    <row r="88" spans="1:227" ht="16.5" customHeight="1" x14ac:dyDescent="0.2">
      <c r="A88" s="11" t="str">
        <f t="shared" si="14"/>
        <v/>
      </c>
      <c r="B88" s="138">
        <v>73</v>
      </c>
      <c r="C88" s="94" t="e">
        <f>VLOOKUP($A88,#REF!,2,FALSE)</f>
        <v>#REF!</v>
      </c>
      <c r="D88" s="144"/>
      <c r="E88" s="175"/>
      <c r="F88" s="112"/>
      <c r="G88" s="112"/>
      <c r="H88" s="112"/>
      <c r="I88" s="147"/>
      <c r="J88" s="95"/>
      <c r="K88" s="95"/>
      <c r="L88" s="96" t="s">
        <v>1094</v>
      </c>
      <c r="M88" s="96" t="s">
        <v>1094</v>
      </c>
      <c r="N88" s="96" t="s">
        <v>1094</v>
      </c>
      <c r="O88" s="90" t="str">
        <f t="shared" si="15"/>
        <v/>
      </c>
      <c r="P88" s="104" t="str">
        <f t="shared" si="16"/>
        <v/>
      </c>
      <c r="Q88" s="150" t="str">
        <f t="shared" si="17"/>
        <v/>
      </c>
      <c r="R88" s="70"/>
      <c r="S88" s="13"/>
      <c r="U88" s="13"/>
      <c r="V88" s="13"/>
      <c r="W88" s="13"/>
      <c r="Y88" s="13" t="str">
        <f t="shared" si="18"/>
        <v/>
      </c>
      <c r="Z88" s="13" t="str">
        <f t="shared" si="19"/>
        <v>-</v>
      </c>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row>
    <row r="89" spans="1:227" ht="16.5" customHeight="1" x14ac:dyDescent="0.2">
      <c r="A89" s="11" t="str">
        <f t="shared" si="14"/>
        <v/>
      </c>
      <c r="B89" s="138">
        <v>74</v>
      </c>
      <c r="C89" s="94" t="e">
        <f>VLOOKUP($A89,#REF!,2,FALSE)</f>
        <v>#REF!</v>
      </c>
      <c r="D89" s="144"/>
      <c r="E89" s="175"/>
      <c r="F89" s="112"/>
      <c r="G89" s="112"/>
      <c r="H89" s="112"/>
      <c r="I89" s="147"/>
      <c r="J89" s="95"/>
      <c r="K89" s="95"/>
      <c r="L89" s="96" t="s">
        <v>1094</v>
      </c>
      <c r="M89" s="96" t="s">
        <v>1094</v>
      </c>
      <c r="N89" s="96" t="s">
        <v>1094</v>
      </c>
      <c r="O89" s="90" t="str">
        <f t="shared" si="15"/>
        <v/>
      </c>
      <c r="P89" s="104" t="str">
        <f t="shared" si="16"/>
        <v/>
      </c>
      <c r="Q89" s="150" t="str">
        <f t="shared" si="17"/>
        <v/>
      </c>
      <c r="R89" s="70"/>
      <c r="S89" s="13"/>
      <c r="U89" s="13"/>
      <c r="V89" s="13"/>
      <c r="W89" s="13"/>
      <c r="Y89" s="13" t="str">
        <f t="shared" si="18"/>
        <v/>
      </c>
      <c r="Z89" s="13" t="str">
        <f t="shared" si="19"/>
        <v>-</v>
      </c>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row>
    <row r="90" spans="1:227" ht="16.5" customHeight="1" x14ac:dyDescent="0.2">
      <c r="A90" s="11" t="str">
        <f t="shared" si="14"/>
        <v/>
      </c>
      <c r="B90" s="138">
        <v>75</v>
      </c>
      <c r="C90" s="94" t="e">
        <f>VLOOKUP($A90,#REF!,2,FALSE)</f>
        <v>#REF!</v>
      </c>
      <c r="D90" s="144"/>
      <c r="E90" s="175"/>
      <c r="F90" s="112"/>
      <c r="G90" s="112"/>
      <c r="H90" s="112"/>
      <c r="I90" s="147"/>
      <c r="J90" s="95"/>
      <c r="K90" s="95"/>
      <c r="L90" s="96" t="s">
        <v>1094</v>
      </c>
      <c r="M90" s="96" t="s">
        <v>1094</v>
      </c>
      <c r="N90" s="96" t="s">
        <v>1094</v>
      </c>
      <c r="O90" s="90" t="str">
        <f t="shared" si="15"/>
        <v/>
      </c>
      <c r="P90" s="104" t="str">
        <f t="shared" si="16"/>
        <v/>
      </c>
      <c r="Q90" s="150" t="str">
        <f t="shared" si="17"/>
        <v/>
      </c>
      <c r="R90" s="70"/>
      <c r="S90" s="13"/>
      <c r="U90" s="13"/>
      <c r="V90" s="13"/>
      <c r="W90" s="13"/>
      <c r="Y90" s="13" t="str">
        <f t="shared" si="18"/>
        <v/>
      </c>
      <c r="Z90" s="13" t="str">
        <f t="shared" si="19"/>
        <v>-</v>
      </c>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row>
    <row r="91" spans="1:227" ht="16.5" customHeight="1" x14ac:dyDescent="0.2">
      <c r="A91" s="11" t="str">
        <f t="shared" si="14"/>
        <v/>
      </c>
      <c r="B91" s="138">
        <v>76</v>
      </c>
      <c r="C91" s="94" t="e">
        <f>VLOOKUP($A91,#REF!,2,FALSE)</f>
        <v>#REF!</v>
      </c>
      <c r="D91" s="144"/>
      <c r="E91" s="175"/>
      <c r="F91" s="112"/>
      <c r="G91" s="112"/>
      <c r="H91" s="112"/>
      <c r="I91" s="147"/>
      <c r="J91" s="95"/>
      <c r="K91" s="95"/>
      <c r="L91" s="96" t="s">
        <v>1094</v>
      </c>
      <c r="M91" s="96" t="s">
        <v>1094</v>
      </c>
      <c r="N91" s="96" t="s">
        <v>1094</v>
      </c>
      <c r="O91" s="90" t="str">
        <f t="shared" si="15"/>
        <v/>
      </c>
      <c r="P91" s="104" t="str">
        <f t="shared" si="16"/>
        <v/>
      </c>
      <c r="Q91" s="150" t="str">
        <f t="shared" si="17"/>
        <v/>
      </c>
      <c r="R91" s="70"/>
      <c r="S91" s="13"/>
      <c r="U91" s="13"/>
      <c r="V91" s="13"/>
      <c r="W91" s="13"/>
      <c r="Y91" s="13" t="str">
        <f t="shared" si="18"/>
        <v/>
      </c>
      <c r="Z91" s="13" t="str">
        <f t="shared" si="19"/>
        <v>-</v>
      </c>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c r="HS91" s="13"/>
    </row>
    <row r="92" spans="1:227" ht="16.5" customHeight="1" x14ac:dyDescent="0.2">
      <c r="A92" s="11" t="str">
        <f t="shared" si="14"/>
        <v/>
      </c>
      <c r="B92" s="138">
        <v>77</v>
      </c>
      <c r="C92" s="94" t="e">
        <f>VLOOKUP($A92,#REF!,2,FALSE)</f>
        <v>#REF!</v>
      </c>
      <c r="D92" s="144"/>
      <c r="E92" s="175"/>
      <c r="F92" s="112"/>
      <c r="G92" s="112"/>
      <c r="H92" s="112"/>
      <c r="I92" s="147"/>
      <c r="J92" s="95"/>
      <c r="K92" s="95"/>
      <c r="L92" s="96" t="s">
        <v>1094</v>
      </c>
      <c r="M92" s="96" t="s">
        <v>1094</v>
      </c>
      <c r="N92" s="96" t="s">
        <v>1094</v>
      </c>
      <c r="O92" s="90" t="str">
        <f t="shared" si="15"/>
        <v/>
      </c>
      <c r="P92" s="104" t="str">
        <f t="shared" si="16"/>
        <v/>
      </c>
      <c r="Q92" s="150" t="str">
        <f t="shared" si="17"/>
        <v/>
      </c>
      <c r="R92" s="70"/>
      <c r="S92" s="13"/>
      <c r="U92" s="13"/>
      <c r="V92" s="13"/>
      <c r="W92" s="13"/>
      <c r="Y92" s="13" t="str">
        <f t="shared" si="18"/>
        <v/>
      </c>
      <c r="Z92" s="13" t="str">
        <f t="shared" si="19"/>
        <v>-</v>
      </c>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row>
    <row r="93" spans="1:227" ht="16.5" customHeight="1" x14ac:dyDescent="0.2">
      <c r="A93" s="11" t="str">
        <f t="shared" si="14"/>
        <v/>
      </c>
      <c r="B93" s="138">
        <v>78</v>
      </c>
      <c r="C93" s="94" t="e">
        <f>VLOOKUP($A93,#REF!,2,FALSE)</f>
        <v>#REF!</v>
      </c>
      <c r="D93" s="144"/>
      <c r="E93" s="175"/>
      <c r="F93" s="112"/>
      <c r="G93" s="112"/>
      <c r="H93" s="112"/>
      <c r="I93" s="147"/>
      <c r="J93" s="95"/>
      <c r="K93" s="95"/>
      <c r="L93" s="96" t="s">
        <v>1094</v>
      </c>
      <c r="M93" s="96" t="s">
        <v>1094</v>
      </c>
      <c r="N93" s="96" t="s">
        <v>1094</v>
      </c>
      <c r="O93" s="90" t="str">
        <f t="shared" si="15"/>
        <v/>
      </c>
      <c r="P93" s="104" t="str">
        <f t="shared" si="16"/>
        <v/>
      </c>
      <c r="Q93" s="150" t="str">
        <f t="shared" si="17"/>
        <v/>
      </c>
      <c r="R93" s="70"/>
      <c r="S93" s="13"/>
      <c r="U93" s="13"/>
      <c r="V93" s="13"/>
      <c r="W93" s="13"/>
      <c r="Y93" s="13" t="str">
        <f t="shared" si="18"/>
        <v/>
      </c>
      <c r="Z93" s="13" t="str">
        <f t="shared" si="19"/>
        <v>-</v>
      </c>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row>
    <row r="94" spans="1:227" ht="16.5" customHeight="1" x14ac:dyDescent="0.2">
      <c r="A94" s="11" t="str">
        <f t="shared" si="14"/>
        <v/>
      </c>
      <c r="B94" s="138">
        <v>79</v>
      </c>
      <c r="C94" s="94" t="e">
        <f>VLOOKUP($A94,#REF!,2,FALSE)</f>
        <v>#REF!</v>
      </c>
      <c r="D94" s="144"/>
      <c r="E94" s="175"/>
      <c r="F94" s="112"/>
      <c r="G94" s="112"/>
      <c r="H94" s="112"/>
      <c r="I94" s="147"/>
      <c r="J94" s="95"/>
      <c r="K94" s="95"/>
      <c r="L94" s="96" t="s">
        <v>1094</v>
      </c>
      <c r="M94" s="96" t="s">
        <v>1094</v>
      </c>
      <c r="N94" s="96" t="s">
        <v>1094</v>
      </c>
      <c r="O94" s="90" t="str">
        <f t="shared" si="15"/>
        <v/>
      </c>
      <c r="P94" s="104" t="str">
        <f t="shared" si="16"/>
        <v/>
      </c>
      <c r="Q94" s="150" t="str">
        <f t="shared" si="17"/>
        <v/>
      </c>
      <c r="R94" s="70"/>
      <c r="S94" s="13"/>
      <c r="U94" s="13"/>
      <c r="V94" s="13"/>
      <c r="W94" s="13"/>
      <c r="Y94" s="13" t="str">
        <f t="shared" si="18"/>
        <v/>
      </c>
      <c r="Z94" s="13" t="str">
        <f t="shared" si="19"/>
        <v>-</v>
      </c>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row>
    <row r="95" spans="1:227" ht="16.5" customHeight="1" x14ac:dyDescent="0.2">
      <c r="A95" s="11" t="str">
        <f t="shared" si="14"/>
        <v/>
      </c>
      <c r="B95" s="138">
        <v>80</v>
      </c>
      <c r="C95" s="94" t="e">
        <f>VLOOKUP($A95,#REF!,2,FALSE)</f>
        <v>#REF!</v>
      </c>
      <c r="D95" s="144"/>
      <c r="E95" s="175"/>
      <c r="F95" s="112"/>
      <c r="G95" s="112"/>
      <c r="H95" s="112"/>
      <c r="I95" s="147"/>
      <c r="J95" s="95"/>
      <c r="K95" s="95"/>
      <c r="L95" s="96" t="s">
        <v>1094</v>
      </c>
      <c r="M95" s="96" t="s">
        <v>1094</v>
      </c>
      <c r="N95" s="96" t="s">
        <v>1094</v>
      </c>
      <c r="O95" s="90" t="str">
        <f t="shared" si="15"/>
        <v/>
      </c>
      <c r="P95" s="104" t="str">
        <f t="shared" si="16"/>
        <v/>
      </c>
      <c r="Q95" s="150" t="str">
        <f t="shared" si="17"/>
        <v/>
      </c>
      <c r="R95" s="70"/>
      <c r="S95" s="13"/>
      <c r="U95" s="13"/>
      <c r="V95" s="13"/>
      <c r="W95" s="13"/>
      <c r="Y95" s="13" t="str">
        <f t="shared" si="18"/>
        <v/>
      </c>
      <c r="Z95" s="13" t="str">
        <f t="shared" si="19"/>
        <v>-</v>
      </c>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c r="FT95" s="13"/>
      <c r="FU95" s="13"/>
      <c r="FV95" s="13"/>
      <c r="FW95" s="13"/>
      <c r="FX95" s="13"/>
      <c r="FY95" s="13"/>
      <c r="FZ95" s="13"/>
      <c r="GA95" s="13"/>
      <c r="GB95" s="13"/>
      <c r="GC95" s="13"/>
      <c r="GD95" s="13"/>
      <c r="GE95" s="13"/>
      <c r="GF95" s="13"/>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c r="HS95" s="13"/>
    </row>
    <row r="96" spans="1:227" ht="16.5" customHeight="1" x14ac:dyDescent="0.2">
      <c r="A96" s="11" t="str">
        <f t="shared" si="14"/>
        <v/>
      </c>
      <c r="B96" s="138">
        <v>81</v>
      </c>
      <c r="C96" s="94" t="e">
        <f>VLOOKUP($A96,#REF!,2,FALSE)</f>
        <v>#REF!</v>
      </c>
      <c r="D96" s="144"/>
      <c r="E96" s="175"/>
      <c r="F96" s="112"/>
      <c r="G96" s="112"/>
      <c r="H96" s="112"/>
      <c r="I96" s="147"/>
      <c r="J96" s="95"/>
      <c r="K96" s="95"/>
      <c r="L96" s="96" t="s">
        <v>1094</v>
      </c>
      <c r="M96" s="96" t="s">
        <v>1094</v>
      </c>
      <c r="N96" s="96" t="s">
        <v>1094</v>
      </c>
      <c r="O96" s="90" t="str">
        <f t="shared" si="15"/>
        <v/>
      </c>
      <c r="P96" s="104" t="str">
        <f t="shared" si="16"/>
        <v/>
      </c>
      <c r="Q96" s="150" t="str">
        <f t="shared" si="17"/>
        <v/>
      </c>
      <c r="R96" s="70"/>
      <c r="S96" s="13"/>
      <c r="U96" s="13"/>
      <c r="V96" s="13"/>
      <c r="W96" s="13"/>
      <c r="Y96" s="13" t="str">
        <f t="shared" si="18"/>
        <v/>
      </c>
      <c r="Z96" s="13" t="str">
        <f t="shared" si="19"/>
        <v>-</v>
      </c>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c r="HS96" s="13"/>
    </row>
    <row r="97" spans="1:227" ht="16.5" customHeight="1" x14ac:dyDescent="0.2">
      <c r="A97" s="11" t="str">
        <f t="shared" si="14"/>
        <v/>
      </c>
      <c r="B97" s="138">
        <v>82</v>
      </c>
      <c r="C97" s="94" t="e">
        <f>VLOOKUP($A97,#REF!,2,FALSE)</f>
        <v>#REF!</v>
      </c>
      <c r="D97" s="144"/>
      <c r="E97" s="175"/>
      <c r="F97" s="112"/>
      <c r="G97" s="112"/>
      <c r="H97" s="112"/>
      <c r="I97" s="147"/>
      <c r="J97" s="95"/>
      <c r="K97" s="95"/>
      <c r="L97" s="96" t="s">
        <v>1094</v>
      </c>
      <c r="M97" s="96" t="s">
        <v>1094</v>
      </c>
      <c r="N97" s="96" t="s">
        <v>1094</v>
      </c>
      <c r="O97" s="90" t="str">
        <f t="shared" si="15"/>
        <v/>
      </c>
      <c r="P97" s="104" t="str">
        <f t="shared" si="16"/>
        <v/>
      </c>
      <c r="Q97" s="150" t="str">
        <f t="shared" si="17"/>
        <v/>
      </c>
      <c r="R97" s="70"/>
      <c r="S97" s="13"/>
      <c r="U97" s="13"/>
      <c r="V97" s="13"/>
      <c r="W97" s="13"/>
      <c r="Y97" s="13" t="str">
        <f t="shared" si="18"/>
        <v/>
      </c>
      <c r="Z97" s="13" t="str">
        <f t="shared" si="19"/>
        <v>-</v>
      </c>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13"/>
      <c r="FQ97" s="13"/>
      <c r="FR97" s="13"/>
      <c r="FS97" s="13"/>
      <c r="FT97" s="13"/>
      <c r="FU97" s="13"/>
      <c r="FV97" s="13"/>
      <c r="FW97" s="13"/>
      <c r="FX97" s="13"/>
      <c r="FY97" s="13"/>
      <c r="FZ97" s="13"/>
      <c r="GA97" s="13"/>
      <c r="GB97" s="13"/>
      <c r="GC97" s="13"/>
      <c r="GD97" s="13"/>
      <c r="GE97" s="13"/>
      <c r="GF97" s="13"/>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c r="HS97" s="13"/>
    </row>
    <row r="98" spans="1:227" ht="16.5" customHeight="1" x14ac:dyDescent="0.2">
      <c r="A98" s="11" t="str">
        <f t="shared" si="14"/>
        <v/>
      </c>
      <c r="B98" s="138">
        <v>83</v>
      </c>
      <c r="C98" s="94" t="e">
        <f>VLOOKUP($A98,#REF!,2,FALSE)</f>
        <v>#REF!</v>
      </c>
      <c r="D98" s="144"/>
      <c r="E98" s="175"/>
      <c r="F98" s="112"/>
      <c r="G98" s="112"/>
      <c r="H98" s="112"/>
      <c r="I98" s="147"/>
      <c r="J98" s="95"/>
      <c r="K98" s="95"/>
      <c r="L98" s="96" t="s">
        <v>1094</v>
      </c>
      <c r="M98" s="96" t="s">
        <v>1094</v>
      </c>
      <c r="N98" s="96" t="s">
        <v>1094</v>
      </c>
      <c r="O98" s="90" t="str">
        <f t="shared" si="15"/>
        <v/>
      </c>
      <c r="P98" s="104" t="str">
        <f t="shared" si="16"/>
        <v/>
      </c>
      <c r="Q98" s="150" t="str">
        <f t="shared" si="17"/>
        <v/>
      </c>
      <c r="R98" s="70"/>
      <c r="S98" s="13"/>
      <c r="U98" s="13"/>
      <c r="V98" s="13"/>
      <c r="W98" s="13"/>
      <c r="Y98" s="13" t="str">
        <f t="shared" si="18"/>
        <v/>
      </c>
      <c r="Z98" s="13" t="str">
        <f t="shared" si="19"/>
        <v>-</v>
      </c>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c r="FP98" s="13"/>
      <c r="FQ98" s="13"/>
      <c r="FR98" s="13"/>
      <c r="FS98" s="13"/>
      <c r="FT98" s="13"/>
      <c r="FU98" s="13"/>
      <c r="FV98" s="13"/>
      <c r="FW98" s="13"/>
      <c r="FX98" s="13"/>
      <c r="FY98" s="13"/>
      <c r="FZ98" s="13"/>
      <c r="GA98" s="13"/>
      <c r="GB98" s="13"/>
      <c r="GC98" s="13"/>
      <c r="GD98" s="13"/>
      <c r="GE98" s="13"/>
      <c r="GF98" s="13"/>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c r="HS98" s="13"/>
    </row>
    <row r="99" spans="1:227" ht="16.5" customHeight="1" x14ac:dyDescent="0.2">
      <c r="A99" s="11" t="str">
        <f t="shared" si="14"/>
        <v/>
      </c>
      <c r="B99" s="138">
        <v>84</v>
      </c>
      <c r="C99" s="94" t="e">
        <f>VLOOKUP($A99,#REF!,2,FALSE)</f>
        <v>#REF!</v>
      </c>
      <c r="D99" s="144"/>
      <c r="E99" s="175"/>
      <c r="F99" s="112"/>
      <c r="G99" s="112"/>
      <c r="H99" s="112"/>
      <c r="I99" s="147"/>
      <c r="J99" s="95"/>
      <c r="K99" s="95"/>
      <c r="L99" s="96" t="s">
        <v>1094</v>
      </c>
      <c r="M99" s="96" t="s">
        <v>1094</v>
      </c>
      <c r="N99" s="96" t="s">
        <v>1094</v>
      </c>
      <c r="O99" s="90" t="str">
        <f t="shared" si="15"/>
        <v/>
      </c>
      <c r="P99" s="104" t="str">
        <f t="shared" si="16"/>
        <v/>
      </c>
      <c r="Q99" s="150" t="str">
        <f t="shared" si="17"/>
        <v/>
      </c>
      <c r="R99" s="70"/>
      <c r="S99" s="13"/>
      <c r="U99" s="13"/>
      <c r="V99" s="13"/>
      <c r="W99" s="13"/>
      <c r="Y99" s="13" t="str">
        <f t="shared" si="18"/>
        <v/>
      </c>
      <c r="Z99" s="13" t="str">
        <f t="shared" si="19"/>
        <v>-</v>
      </c>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c r="FT99" s="13"/>
      <c r="FU99" s="13"/>
      <c r="FV99" s="13"/>
      <c r="FW99" s="13"/>
      <c r="FX99" s="13"/>
      <c r="FY99" s="13"/>
      <c r="FZ99" s="13"/>
      <c r="GA99" s="13"/>
      <c r="GB99" s="13"/>
      <c r="GC99" s="13"/>
      <c r="GD99" s="13"/>
      <c r="GE99" s="13"/>
      <c r="GF99" s="13"/>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c r="HS99" s="13"/>
    </row>
    <row r="100" spans="1:227" ht="16.5" customHeight="1" x14ac:dyDescent="0.2">
      <c r="A100" s="11" t="str">
        <f t="shared" si="14"/>
        <v/>
      </c>
      <c r="B100" s="138">
        <v>85</v>
      </c>
      <c r="C100" s="94" t="e">
        <f>VLOOKUP($A100,#REF!,2,FALSE)</f>
        <v>#REF!</v>
      </c>
      <c r="D100" s="144"/>
      <c r="E100" s="175"/>
      <c r="F100" s="112"/>
      <c r="G100" s="112"/>
      <c r="H100" s="112"/>
      <c r="I100" s="147"/>
      <c r="J100" s="95"/>
      <c r="K100" s="95"/>
      <c r="L100" s="96" t="s">
        <v>1094</v>
      </c>
      <c r="M100" s="96" t="s">
        <v>1094</v>
      </c>
      <c r="N100" s="96" t="s">
        <v>1094</v>
      </c>
      <c r="O100" s="90" t="str">
        <f t="shared" si="15"/>
        <v/>
      </c>
      <c r="P100" s="104" t="str">
        <f t="shared" si="16"/>
        <v/>
      </c>
      <c r="Q100" s="150" t="str">
        <f t="shared" si="17"/>
        <v/>
      </c>
      <c r="R100" s="70"/>
      <c r="S100" s="13"/>
      <c r="U100" s="13"/>
      <c r="V100" s="13"/>
      <c r="W100" s="13"/>
      <c r="Y100" s="13" t="str">
        <f t="shared" si="18"/>
        <v/>
      </c>
      <c r="Z100" s="13" t="str">
        <f t="shared" si="19"/>
        <v>-</v>
      </c>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c r="FT100" s="13"/>
      <c r="FU100" s="13"/>
      <c r="FV100" s="13"/>
      <c r="FW100" s="13"/>
      <c r="FX100" s="13"/>
      <c r="FY100" s="13"/>
      <c r="FZ100" s="13"/>
      <c r="GA100" s="13"/>
      <c r="GB100" s="13"/>
      <c r="GC100" s="13"/>
      <c r="GD100" s="13"/>
      <c r="GE100" s="13"/>
      <c r="GF100" s="13"/>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c r="HS100" s="13"/>
    </row>
    <row r="101" spans="1:227" ht="16.5" customHeight="1" x14ac:dyDescent="0.2">
      <c r="A101" s="11" t="str">
        <f t="shared" si="14"/>
        <v/>
      </c>
      <c r="B101" s="138">
        <v>86</v>
      </c>
      <c r="C101" s="94" t="e">
        <f>VLOOKUP($A101,#REF!,2,FALSE)</f>
        <v>#REF!</v>
      </c>
      <c r="D101" s="144"/>
      <c r="E101" s="175"/>
      <c r="F101" s="112"/>
      <c r="G101" s="112"/>
      <c r="H101" s="112"/>
      <c r="I101" s="147"/>
      <c r="J101" s="95"/>
      <c r="K101" s="95"/>
      <c r="L101" s="96" t="s">
        <v>1094</v>
      </c>
      <c r="M101" s="96" t="s">
        <v>1094</v>
      </c>
      <c r="N101" s="96" t="s">
        <v>1094</v>
      </c>
      <c r="O101" s="90" t="str">
        <f t="shared" si="15"/>
        <v/>
      </c>
      <c r="P101" s="104" t="str">
        <f t="shared" si="16"/>
        <v/>
      </c>
      <c r="Q101" s="150" t="str">
        <f t="shared" si="17"/>
        <v/>
      </c>
      <c r="R101" s="70"/>
      <c r="S101" s="13"/>
      <c r="U101" s="13"/>
      <c r="V101" s="13"/>
      <c r="W101" s="13"/>
      <c r="Y101" s="13" t="str">
        <f t="shared" si="18"/>
        <v/>
      </c>
      <c r="Z101" s="13" t="str">
        <f t="shared" si="19"/>
        <v>-</v>
      </c>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13"/>
      <c r="FQ101" s="13"/>
      <c r="FR101" s="13"/>
      <c r="FS101" s="13"/>
      <c r="FT101" s="13"/>
      <c r="FU101" s="13"/>
      <c r="FV101" s="13"/>
      <c r="FW101" s="13"/>
      <c r="FX101" s="13"/>
      <c r="FY101" s="13"/>
      <c r="FZ101" s="13"/>
      <c r="GA101" s="13"/>
      <c r="GB101" s="13"/>
      <c r="GC101" s="13"/>
      <c r="GD101" s="13"/>
      <c r="GE101" s="13"/>
      <c r="GF101" s="13"/>
      <c r="GG101" s="13"/>
      <c r="GH101" s="13"/>
      <c r="GI101" s="13"/>
      <c r="GJ101" s="13"/>
      <c r="GK101" s="13"/>
      <c r="GL101" s="13"/>
      <c r="GM101" s="13"/>
      <c r="GN101" s="13"/>
      <c r="GO101" s="13"/>
      <c r="GP101" s="13"/>
      <c r="GQ101" s="13"/>
      <c r="GR101" s="13"/>
      <c r="GS101" s="13"/>
      <c r="GT101" s="13"/>
      <c r="GU101" s="13"/>
      <c r="GV101" s="13"/>
      <c r="GW101" s="13"/>
      <c r="GX101" s="13"/>
      <c r="GY101" s="13"/>
      <c r="GZ101" s="13"/>
      <c r="HA101" s="13"/>
      <c r="HB101" s="13"/>
      <c r="HC101" s="13"/>
      <c r="HD101" s="13"/>
      <c r="HE101" s="13"/>
      <c r="HF101" s="13"/>
      <c r="HG101" s="13"/>
      <c r="HH101" s="13"/>
      <c r="HI101" s="13"/>
      <c r="HJ101" s="13"/>
      <c r="HK101" s="13"/>
      <c r="HL101" s="13"/>
      <c r="HM101" s="13"/>
      <c r="HN101" s="13"/>
      <c r="HO101" s="13"/>
      <c r="HP101" s="13"/>
      <c r="HQ101" s="13"/>
      <c r="HR101" s="13"/>
      <c r="HS101" s="13"/>
    </row>
    <row r="102" spans="1:227" ht="16.5" customHeight="1" x14ac:dyDescent="0.2">
      <c r="A102" s="11" t="str">
        <f t="shared" si="14"/>
        <v/>
      </c>
      <c r="B102" s="138">
        <v>87</v>
      </c>
      <c r="C102" s="94" t="e">
        <f>VLOOKUP($A102,#REF!,2,FALSE)</f>
        <v>#REF!</v>
      </c>
      <c r="D102" s="144"/>
      <c r="E102" s="175"/>
      <c r="F102" s="112"/>
      <c r="G102" s="112"/>
      <c r="H102" s="112"/>
      <c r="I102" s="147"/>
      <c r="J102" s="95"/>
      <c r="K102" s="95"/>
      <c r="L102" s="96" t="s">
        <v>1094</v>
      </c>
      <c r="M102" s="96" t="s">
        <v>1094</v>
      </c>
      <c r="N102" s="96" t="s">
        <v>1094</v>
      </c>
      <c r="O102" s="90" t="str">
        <f t="shared" si="15"/>
        <v/>
      </c>
      <c r="P102" s="104" t="str">
        <f t="shared" si="16"/>
        <v/>
      </c>
      <c r="Q102" s="150" t="str">
        <f t="shared" si="17"/>
        <v/>
      </c>
      <c r="R102" s="70"/>
      <c r="S102" s="13"/>
      <c r="U102" s="13"/>
      <c r="V102" s="13"/>
      <c r="W102" s="13"/>
      <c r="Y102" s="13" t="str">
        <f t="shared" si="18"/>
        <v/>
      </c>
      <c r="Z102" s="13" t="str">
        <f t="shared" si="19"/>
        <v>-</v>
      </c>
      <c r="BD102" s="14" t="s">
        <v>4</v>
      </c>
      <c r="BE102" s="14" t="s">
        <v>4</v>
      </c>
      <c r="BF102" s="14" t="s">
        <v>4</v>
      </c>
      <c r="BG102" s="14" t="s">
        <v>4</v>
      </c>
      <c r="BH102" s="14" t="s">
        <v>4</v>
      </c>
      <c r="BI102" s="14" t="s">
        <v>4</v>
      </c>
      <c r="BJ102" s="14" t="s">
        <v>4</v>
      </c>
      <c r="BK102" s="14" t="s">
        <v>4</v>
      </c>
      <c r="BL102" s="14" t="s">
        <v>4</v>
      </c>
      <c r="BM102" s="14" t="s">
        <v>4</v>
      </c>
      <c r="BN102" s="14" t="s">
        <v>4</v>
      </c>
      <c r="BO102" s="14" t="s">
        <v>4</v>
      </c>
      <c r="BP102" s="14" t="s">
        <v>4</v>
      </c>
      <c r="BQ102" s="14" t="s">
        <v>4</v>
      </c>
      <c r="BR102" s="14" t="s">
        <v>4</v>
      </c>
      <c r="BS102" s="14" t="s">
        <v>4</v>
      </c>
      <c r="BT102" s="14" t="s">
        <v>4</v>
      </c>
      <c r="BU102" s="14" t="s">
        <v>4</v>
      </c>
      <c r="BV102" s="14" t="s">
        <v>4</v>
      </c>
      <c r="BW102" s="14" t="s">
        <v>4</v>
      </c>
      <c r="BX102" t="s">
        <v>4</v>
      </c>
      <c r="BY102" t="s">
        <v>4</v>
      </c>
      <c r="BZ102" t="s">
        <v>4</v>
      </c>
      <c r="CA102" t="s">
        <v>4</v>
      </c>
      <c r="CB102" t="s">
        <v>4</v>
      </c>
      <c r="CC102" t="s">
        <v>4</v>
      </c>
      <c r="CD102" s="1" t="s">
        <v>4</v>
      </c>
      <c r="CE102" s="1" t="s">
        <v>4</v>
      </c>
      <c r="CF102" s="1" t="s">
        <v>4</v>
      </c>
      <c r="CG102" s="1" t="s">
        <v>4</v>
      </c>
      <c r="CH102" s="1" t="s">
        <v>4</v>
      </c>
      <c r="CI102" s="1" t="s">
        <v>4</v>
      </c>
      <c r="CJ102" s="1" t="s">
        <v>4</v>
      </c>
      <c r="CK102" s="1" t="s">
        <v>4</v>
      </c>
      <c r="CL102" s="1" t="s">
        <v>4</v>
      </c>
      <c r="CM102" t="s">
        <v>4</v>
      </c>
      <c r="CN102" t="s">
        <v>4</v>
      </c>
      <c r="CO102" t="s">
        <v>4</v>
      </c>
      <c r="CP102" t="s">
        <v>4</v>
      </c>
      <c r="CQ102" t="s">
        <v>4</v>
      </c>
      <c r="CR102" t="s">
        <v>4</v>
      </c>
      <c r="CS102" t="s">
        <v>4</v>
      </c>
      <c r="CT102" t="s">
        <v>4</v>
      </c>
      <c r="CU102" t="s">
        <v>4</v>
      </c>
      <c r="CV102" t="s">
        <v>4</v>
      </c>
      <c r="CW102" s="1" t="s">
        <v>4</v>
      </c>
      <c r="CX102" s="1" t="s">
        <v>4</v>
      </c>
      <c r="CY102" s="1" t="s">
        <v>4</v>
      </c>
      <c r="CZ102" s="1" t="s">
        <v>4</v>
      </c>
      <c r="DA102" s="1" t="s">
        <v>4</v>
      </c>
      <c r="DB102" s="1" t="s">
        <v>4</v>
      </c>
      <c r="DC102" s="1" t="s">
        <v>4</v>
      </c>
      <c r="DD102" s="1" t="s">
        <v>4</v>
      </c>
      <c r="DE102" s="1" t="s">
        <v>4</v>
      </c>
      <c r="DF102" s="1" t="s">
        <v>4</v>
      </c>
      <c r="DG102"/>
      <c r="DH102" s="1" t="s">
        <v>4</v>
      </c>
      <c r="DI102" s="1" t="s">
        <v>4</v>
      </c>
      <c r="DJ102" s="1" t="s">
        <v>4</v>
      </c>
      <c r="DK102" s="1" t="s">
        <v>4</v>
      </c>
      <c r="DL102" s="1" t="s">
        <v>4</v>
      </c>
      <c r="DM102" s="1" t="s">
        <v>4</v>
      </c>
      <c r="DN102" s="1" t="s">
        <v>4</v>
      </c>
      <c r="DO102" s="1" t="s">
        <v>4</v>
      </c>
      <c r="DP102" s="1" t="s">
        <v>4</v>
      </c>
      <c r="DQ102" s="1" t="s">
        <v>4</v>
      </c>
      <c r="DR102" s="1" t="s">
        <v>4</v>
      </c>
      <c r="DS102" t="s">
        <v>4</v>
      </c>
      <c r="DT102" t="s">
        <v>4</v>
      </c>
      <c r="DU102" t="s">
        <v>4</v>
      </c>
      <c r="DV102" t="s">
        <v>4</v>
      </c>
      <c r="DW102" t="s">
        <v>4</v>
      </c>
      <c r="DX102" t="s">
        <v>4</v>
      </c>
      <c r="DY102" t="s">
        <v>4</v>
      </c>
      <c r="DZ102" t="s">
        <v>4</v>
      </c>
      <c r="EA102" s="1" t="s">
        <v>4</v>
      </c>
      <c r="EB102" s="1" t="s">
        <v>4</v>
      </c>
      <c r="EC102" s="1" t="s">
        <v>4</v>
      </c>
      <c r="ED102" s="1" t="s">
        <v>4</v>
      </c>
      <c r="EE102" s="1" t="s">
        <v>4</v>
      </c>
      <c r="EF102" s="1" t="s">
        <v>4</v>
      </c>
      <c r="EG102" s="1" t="s">
        <v>4</v>
      </c>
      <c r="EH102" s="1" t="s">
        <v>4</v>
      </c>
      <c r="EI102" s="1" t="s">
        <v>4</v>
      </c>
      <c r="EJ102" s="1" t="s">
        <v>4</v>
      </c>
      <c r="EK102" s="1" t="s">
        <v>4</v>
      </c>
      <c r="EL102" s="1" t="s">
        <v>4</v>
      </c>
      <c r="EM102" s="1" t="s">
        <v>4</v>
      </c>
      <c r="EN102" s="1" t="s">
        <v>4</v>
      </c>
      <c r="EO102" s="1" t="s">
        <v>4</v>
      </c>
      <c r="EP102" s="1" t="s">
        <v>4</v>
      </c>
      <c r="EQ102" s="1" t="s">
        <v>4</v>
      </c>
      <c r="ER102" s="1" t="s">
        <v>4</v>
      </c>
      <c r="ES102" s="1" t="s">
        <v>4</v>
      </c>
      <c r="ET102" s="1" t="s">
        <v>4</v>
      </c>
      <c r="EU102" s="1" t="s">
        <v>4</v>
      </c>
      <c r="EV102" s="1" t="s">
        <v>4</v>
      </c>
      <c r="EW102" s="1" t="s">
        <v>4</v>
      </c>
      <c r="EX102" s="1" t="s">
        <v>4</v>
      </c>
      <c r="EY102" s="1" t="s">
        <v>4</v>
      </c>
      <c r="EZ102" s="1" t="s">
        <v>4</v>
      </c>
      <c r="FA102" s="1" t="s">
        <v>4</v>
      </c>
      <c r="FB102" s="1" t="s">
        <v>4</v>
      </c>
      <c r="FC102" s="1" t="s">
        <v>4</v>
      </c>
      <c r="FD102" s="1" t="s">
        <v>4</v>
      </c>
      <c r="FE102" s="1" t="s">
        <v>4</v>
      </c>
      <c r="FF102" s="1" t="s">
        <v>4</v>
      </c>
      <c r="FG102" s="1" t="s">
        <v>4</v>
      </c>
      <c r="FH102" s="1" t="s">
        <v>4</v>
      </c>
      <c r="FI102" s="1" t="s">
        <v>4</v>
      </c>
      <c r="FJ102" s="1" t="s">
        <v>4</v>
      </c>
      <c r="FK102" s="1" t="s">
        <v>4</v>
      </c>
      <c r="FL102" s="1" t="s">
        <v>4</v>
      </c>
      <c r="FM102" s="1" t="s">
        <v>4</v>
      </c>
      <c r="FN102" s="1" t="s">
        <v>4</v>
      </c>
      <c r="FO102" s="1" t="s">
        <v>4</v>
      </c>
      <c r="FP102" s="1" t="s">
        <v>4</v>
      </c>
      <c r="FQ102" s="1" t="s">
        <v>4</v>
      </c>
      <c r="FR102" s="1" t="s">
        <v>4</v>
      </c>
      <c r="FS102" s="1" t="s">
        <v>4</v>
      </c>
      <c r="FT102" s="1" t="s">
        <v>4</v>
      </c>
      <c r="FU102" s="1" t="s">
        <v>4</v>
      </c>
      <c r="FV102" s="1" t="s">
        <v>4</v>
      </c>
      <c r="FW102" s="1" t="s">
        <v>4</v>
      </c>
      <c r="FX102" s="1"/>
      <c r="FY102" s="1" t="s">
        <v>4</v>
      </c>
      <c r="FZ102" s="1" t="s">
        <v>4</v>
      </c>
      <c r="GA102" s="1" t="s">
        <v>4</v>
      </c>
      <c r="GB102" s="1" t="s">
        <v>4</v>
      </c>
      <c r="GC102" s="1" t="s">
        <v>4</v>
      </c>
      <c r="GD102" s="1" t="s">
        <v>4</v>
      </c>
      <c r="GE102" s="1" t="s">
        <v>4</v>
      </c>
      <c r="GF102" s="1" t="s">
        <v>4</v>
      </c>
      <c r="GG102" s="1" t="s">
        <v>4</v>
      </c>
      <c r="GH102" s="1" t="s">
        <v>4</v>
      </c>
      <c r="GI102" s="1" t="s">
        <v>4</v>
      </c>
      <c r="GJ102" s="1" t="s">
        <v>4</v>
      </c>
      <c r="GK102" s="1" t="s">
        <v>4</v>
      </c>
      <c r="GL102" s="1" t="s">
        <v>4</v>
      </c>
      <c r="GM102" s="1" t="s">
        <v>4</v>
      </c>
      <c r="GN102" s="1" t="s">
        <v>4</v>
      </c>
      <c r="GO102" s="1" t="s">
        <v>4</v>
      </c>
      <c r="GP102" s="1" t="s">
        <v>4</v>
      </c>
      <c r="GQ102" s="1" t="s">
        <v>4</v>
      </c>
      <c r="GR102" s="1" t="s">
        <v>4</v>
      </c>
      <c r="GS102" s="1" t="s">
        <v>4</v>
      </c>
      <c r="GT102" s="1" t="s">
        <v>4</v>
      </c>
      <c r="GU102" s="1" t="s">
        <v>4</v>
      </c>
      <c r="GV102" s="1" t="s">
        <v>4</v>
      </c>
      <c r="GW102" s="1" t="s">
        <v>4</v>
      </c>
      <c r="GX102" s="1" t="s">
        <v>4</v>
      </c>
      <c r="GY102" s="1" t="s">
        <v>4</v>
      </c>
      <c r="GZ102" s="1" t="s">
        <v>4</v>
      </c>
      <c r="HA102" s="1" t="s">
        <v>4</v>
      </c>
      <c r="HB102" s="1" t="s">
        <v>4</v>
      </c>
      <c r="HC102" s="1" t="s">
        <v>4</v>
      </c>
      <c r="HD102" s="1" t="s">
        <v>4</v>
      </c>
      <c r="HE102" s="1" t="s">
        <v>4</v>
      </c>
      <c r="HF102" s="1" t="s">
        <v>4</v>
      </c>
      <c r="HG102" s="1" t="s">
        <v>4</v>
      </c>
      <c r="HH102" s="1" t="s">
        <v>4</v>
      </c>
      <c r="HI102" s="1" t="s">
        <v>4</v>
      </c>
      <c r="HJ102" s="1" t="s">
        <v>4</v>
      </c>
      <c r="HK102" s="1" t="s">
        <v>4</v>
      </c>
      <c r="HL102"/>
    </row>
    <row r="103" spans="1:227" ht="16.5" customHeight="1" x14ac:dyDescent="0.2">
      <c r="A103" s="11" t="str">
        <f t="shared" si="14"/>
        <v/>
      </c>
      <c r="B103" s="138">
        <v>88</v>
      </c>
      <c r="C103" s="94" t="e">
        <f>VLOOKUP($A103,#REF!,2,FALSE)</f>
        <v>#REF!</v>
      </c>
      <c r="D103" s="144"/>
      <c r="E103" s="175"/>
      <c r="F103" s="112"/>
      <c r="G103" s="112"/>
      <c r="H103" s="112"/>
      <c r="I103" s="147"/>
      <c r="J103" s="95"/>
      <c r="K103" s="95"/>
      <c r="L103" s="96" t="s">
        <v>1094</v>
      </c>
      <c r="M103" s="96" t="s">
        <v>1094</v>
      </c>
      <c r="N103" s="96" t="s">
        <v>1094</v>
      </c>
      <c r="O103" s="90" t="str">
        <f t="shared" si="15"/>
        <v/>
      </c>
      <c r="P103" s="104" t="str">
        <f t="shared" si="16"/>
        <v/>
      </c>
      <c r="Q103" s="150" t="str">
        <f t="shared" si="17"/>
        <v/>
      </c>
      <c r="R103" s="70"/>
      <c r="S103" s="13"/>
      <c r="U103" s="13"/>
      <c r="V103" s="13"/>
      <c r="W103" s="13"/>
      <c r="Y103" s="13" t="str">
        <f t="shared" si="18"/>
        <v/>
      </c>
      <c r="Z103" s="13" t="str">
        <f t="shared" si="19"/>
        <v>-</v>
      </c>
      <c r="BD103" s="14" t="s">
        <v>4</v>
      </c>
      <c r="BE103" s="14" t="s">
        <v>4</v>
      </c>
      <c r="BF103" s="14" t="s">
        <v>4</v>
      </c>
      <c r="BG103" s="14" t="s">
        <v>4</v>
      </c>
      <c r="BH103" s="14" t="s">
        <v>4</v>
      </c>
      <c r="BI103" s="14" t="s">
        <v>4</v>
      </c>
      <c r="BJ103" s="14" t="s">
        <v>4</v>
      </c>
      <c r="BK103" s="14" t="s">
        <v>4</v>
      </c>
      <c r="BL103" s="14" t="s">
        <v>4</v>
      </c>
      <c r="BM103" s="14" t="s">
        <v>4</v>
      </c>
      <c r="BN103" s="14" t="s">
        <v>4</v>
      </c>
      <c r="BO103" s="14" t="s">
        <v>4</v>
      </c>
      <c r="BP103" s="14" t="s">
        <v>4</v>
      </c>
      <c r="BQ103" s="14" t="s">
        <v>4</v>
      </c>
      <c r="BR103" s="14" t="s">
        <v>4</v>
      </c>
      <c r="BS103" s="14" t="s">
        <v>4</v>
      </c>
      <c r="BT103" s="14" t="s">
        <v>4</v>
      </c>
      <c r="BU103" s="14" t="s">
        <v>4</v>
      </c>
      <c r="BV103" s="14" t="s">
        <v>4</v>
      </c>
      <c r="BW103" s="14" t="s">
        <v>4</v>
      </c>
      <c r="BX103" t="s">
        <v>4</v>
      </c>
      <c r="BY103" t="s">
        <v>4</v>
      </c>
      <c r="BZ103" t="s">
        <v>4</v>
      </c>
      <c r="CA103" t="s">
        <v>4</v>
      </c>
      <c r="CB103" t="s">
        <v>4</v>
      </c>
      <c r="CC103" t="s">
        <v>4</v>
      </c>
      <c r="CD103" s="1" t="s">
        <v>4</v>
      </c>
      <c r="CE103" s="1" t="s">
        <v>4</v>
      </c>
      <c r="CF103" s="1" t="s">
        <v>4</v>
      </c>
      <c r="CG103" s="1" t="s">
        <v>4</v>
      </c>
      <c r="CH103" s="1" t="s">
        <v>4</v>
      </c>
      <c r="CI103" s="1" t="s">
        <v>4</v>
      </c>
      <c r="CJ103" s="1" t="s">
        <v>4</v>
      </c>
      <c r="CK103" s="1" t="s">
        <v>4</v>
      </c>
      <c r="CL103" s="1" t="s">
        <v>4</v>
      </c>
      <c r="CM103" t="s">
        <v>4</v>
      </c>
      <c r="CN103" t="s">
        <v>4</v>
      </c>
      <c r="CO103" t="s">
        <v>4</v>
      </c>
      <c r="CP103" t="s">
        <v>4</v>
      </c>
      <c r="CQ103" t="s">
        <v>4</v>
      </c>
      <c r="CR103" t="s">
        <v>4</v>
      </c>
      <c r="CS103" t="s">
        <v>4</v>
      </c>
      <c r="CT103" t="s">
        <v>4</v>
      </c>
      <c r="CU103" t="s">
        <v>4</v>
      </c>
      <c r="CV103" t="s">
        <v>4</v>
      </c>
      <c r="CW103" s="1" t="s">
        <v>4</v>
      </c>
      <c r="CX103" s="1" t="s">
        <v>4</v>
      </c>
      <c r="CY103" s="1" t="s">
        <v>4</v>
      </c>
      <c r="CZ103" s="1" t="s">
        <v>4</v>
      </c>
      <c r="DA103" s="1" t="s">
        <v>4</v>
      </c>
      <c r="DB103" s="1" t="s">
        <v>4</v>
      </c>
      <c r="DC103" s="1" t="s">
        <v>4</v>
      </c>
      <c r="DD103" s="1" t="s">
        <v>4</v>
      </c>
      <c r="DE103" s="1" t="s">
        <v>4</v>
      </c>
      <c r="DF103" s="1" t="s">
        <v>4</v>
      </c>
      <c r="DG103"/>
      <c r="DH103" s="1" t="s">
        <v>4</v>
      </c>
      <c r="DI103" s="1" t="s">
        <v>4</v>
      </c>
      <c r="DJ103" s="1" t="s">
        <v>4</v>
      </c>
      <c r="DK103" s="1" t="s">
        <v>4</v>
      </c>
      <c r="DL103" s="1" t="s">
        <v>4</v>
      </c>
      <c r="DM103" s="1" t="s">
        <v>4</v>
      </c>
      <c r="DN103" s="1" t="s">
        <v>4</v>
      </c>
      <c r="DO103" s="1" t="s">
        <v>4</v>
      </c>
      <c r="DP103" s="1" t="s">
        <v>4</v>
      </c>
      <c r="DQ103" s="1" t="s">
        <v>4</v>
      </c>
      <c r="DR103" s="1" t="s">
        <v>4</v>
      </c>
      <c r="DS103" t="s">
        <v>4</v>
      </c>
      <c r="DT103" t="s">
        <v>4</v>
      </c>
      <c r="DU103" t="s">
        <v>4</v>
      </c>
      <c r="DV103" t="s">
        <v>4</v>
      </c>
      <c r="DW103" t="s">
        <v>4</v>
      </c>
      <c r="DX103" t="s">
        <v>4</v>
      </c>
      <c r="DY103" t="s">
        <v>4</v>
      </c>
      <c r="DZ103" t="s">
        <v>4</v>
      </c>
      <c r="EA103" s="1" t="s">
        <v>4</v>
      </c>
      <c r="EB103" s="1" t="s">
        <v>4</v>
      </c>
      <c r="EC103" s="1" t="s">
        <v>4</v>
      </c>
      <c r="ED103" s="1" t="s">
        <v>4</v>
      </c>
      <c r="EE103" s="1" t="s">
        <v>4</v>
      </c>
      <c r="EF103" s="1" t="s">
        <v>4</v>
      </c>
      <c r="EG103" s="1" t="s">
        <v>4</v>
      </c>
      <c r="EH103" s="1" t="s">
        <v>4</v>
      </c>
      <c r="EI103" s="1" t="s">
        <v>4</v>
      </c>
      <c r="EJ103" s="1" t="s">
        <v>4</v>
      </c>
      <c r="EK103" s="1" t="s">
        <v>4</v>
      </c>
      <c r="EL103" s="1" t="s">
        <v>4</v>
      </c>
      <c r="EM103" s="1" t="s">
        <v>4</v>
      </c>
      <c r="EN103" s="1" t="s">
        <v>4</v>
      </c>
      <c r="EO103" s="1" t="s">
        <v>4</v>
      </c>
      <c r="EP103" s="1" t="s">
        <v>4</v>
      </c>
      <c r="EQ103" s="1" t="s">
        <v>4</v>
      </c>
      <c r="ER103" s="1" t="s">
        <v>4</v>
      </c>
      <c r="ES103" s="1" t="s">
        <v>4</v>
      </c>
      <c r="ET103" s="1" t="s">
        <v>4</v>
      </c>
      <c r="EU103" s="1" t="s">
        <v>4</v>
      </c>
      <c r="EV103" s="1" t="s">
        <v>4</v>
      </c>
      <c r="EW103" s="1" t="s">
        <v>4</v>
      </c>
      <c r="EX103" s="1" t="s">
        <v>4</v>
      </c>
      <c r="EY103" s="1" t="s">
        <v>4</v>
      </c>
      <c r="EZ103" s="1" t="s">
        <v>4</v>
      </c>
      <c r="FA103" s="1" t="s">
        <v>4</v>
      </c>
      <c r="FB103" s="1" t="s">
        <v>4</v>
      </c>
      <c r="FC103" s="1" t="s">
        <v>4</v>
      </c>
      <c r="FD103" s="1" t="s">
        <v>4</v>
      </c>
      <c r="FE103" s="1" t="s">
        <v>4</v>
      </c>
      <c r="FF103" s="1" t="s">
        <v>4</v>
      </c>
      <c r="FG103" s="1" t="s">
        <v>4</v>
      </c>
      <c r="FH103" s="1" t="s">
        <v>4</v>
      </c>
      <c r="FI103" s="1" t="s">
        <v>4</v>
      </c>
      <c r="FJ103" s="1" t="s">
        <v>4</v>
      </c>
      <c r="FK103" s="1" t="s">
        <v>4</v>
      </c>
      <c r="FL103" s="1" t="s">
        <v>4</v>
      </c>
      <c r="FM103" s="1" t="s">
        <v>4</v>
      </c>
      <c r="FN103" s="1" t="s">
        <v>4</v>
      </c>
      <c r="FO103" s="1" t="s">
        <v>4</v>
      </c>
      <c r="FP103" s="1" t="s">
        <v>4</v>
      </c>
      <c r="FQ103" s="1" t="s">
        <v>4</v>
      </c>
      <c r="FR103" s="1" t="s">
        <v>4</v>
      </c>
      <c r="FS103" s="1" t="s">
        <v>4</v>
      </c>
      <c r="FT103" s="1" t="s">
        <v>4</v>
      </c>
      <c r="FU103" s="1" t="s">
        <v>4</v>
      </c>
      <c r="FV103" s="1" t="s">
        <v>4</v>
      </c>
      <c r="FW103" s="1" t="s">
        <v>4</v>
      </c>
      <c r="FX103" s="1"/>
      <c r="FY103" s="1" t="s">
        <v>4</v>
      </c>
      <c r="FZ103" s="1" t="s">
        <v>4</v>
      </c>
      <c r="GA103" s="1" t="s">
        <v>4</v>
      </c>
      <c r="GB103" s="1" t="s">
        <v>4</v>
      </c>
      <c r="GC103" s="1" t="s">
        <v>4</v>
      </c>
      <c r="GD103" s="1" t="s">
        <v>4</v>
      </c>
      <c r="GE103" s="1" t="s">
        <v>4</v>
      </c>
      <c r="GF103" s="1" t="s">
        <v>4</v>
      </c>
      <c r="GG103" s="1" t="s">
        <v>4</v>
      </c>
      <c r="GH103" s="1" t="s">
        <v>4</v>
      </c>
      <c r="GI103" s="1" t="s">
        <v>4</v>
      </c>
      <c r="GJ103" s="1" t="s">
        <v>4</v>
      </c>
      <c r="GK103" s="1" t="s">
        <v>4</v>
      </c>
      <c r="GL103" s="1" t="s">
        <v>4</v>
      </c>
      <c r="GM103" s="1" t="s">
        <v>4</v>
      </c>
      <c r="GN103" s="1" t="s">
        <v>4</v>
      </c>
      <c r="GO103" s="1" t="s">
        <v>4</v>
      </c>
      <c r="GP103" s="1" t="s">
        <v>4</v>
      </c>
      <c r="GQ103" s="1" t="s">
        <v>4</v>
      </c>
      <c r="GR103" s="1" t="s">
        <v>4</v>
      </c>
      <c r="GS103" s="1" t="s">
        <v>4</v>
      </c>
      <c r="GT103" s="1" t="s">
        <v>4</v>
      </c>
      <c r="GU103" s="1" t="s">
        <v>4</v>
      </c>
      <c r="GV103" s="1" t="s">
        <v>4</v>
      </c>
      <c r="GW103" s="1" t="s">
        <v>4</v>
      </c>
      <c r="GX103" s="1" t="s">
        <v>4</v>
      </c>
      <c r="GY103" s="1" t="s">
        <v>4</v>
      </c>
      <c r="GZ103" s="1" t="s">
        <v>4</v>
      </c>
      <c r="HA103" s="1" t="s">
        <v>4</v>
      </c>
      <c r="HB103" s="1" t="s">
        <v>4</v>
      </c>
      <c r="HC103" s="1" t="s">
        <v>4</v>
      </c>
      <c r="HD103" s="1" t="s">
        <v>4</v>
      </c>
      <c r="HE103" s="1" t="s">
        <v>4</v>
      </c>
      <c r="HF103" s="1" t="s">
        <v>4</v>
      </c>
      <c r="HG103" s="1" t="s">
        <v>4</v>
      </c>
      <c r="HH103" s="1" t="s">
        <v>4</v>
      </c>
      <c r="HI103" s="1" t="s">
        <v>4</v>
      </c>
      <c r="HJ103" s="1" t="s">
        <v>4</v>
      </c>
      <c r="HK103" s="1" t="s">
        <v>4</v>
      </c>
      <c r="HL103"/>
    </row>
    <row r="104" spans="1:227" ht="16.5" customHeight="1" x14ac:dyDescent="0.2">
      <c r="A104" s="11" t="str">
        <f t="shared" si="14"/>
        <v/>
      </c>
      <c r="B104" s="138">
        <v>89</v>
      </c>
      <c r="C104" s="94" t="e">
        <f>VLOOKUP($A104,#REF!,2,FALSE)</f>
        <v>#REF!</v>
      </c>
      <c r="D104" s="144"/>
      <c r="E104" s="175"/>
      <c r="F104" s="112"/>
      <c r="G104" s="112"/>
      <c r="H104" s="112"/>
      <c r="I104" s="147"/>
      <c r="J104" s="95"/>
      <c r="K104" s="95"/>
      <c r="L104" s="96" t="s">
        <v>1094</v>
      </c>
      <c r="M104" s="96" t="s">
        <v>1094</v>
      </c>
      <c r="N104" s="96" t="s">
        <v>1094</v>
      </c>
      <c r="O104" s="90" t="str">
        <f t="shared" si="15"/>
        <v/>
      </c>
      <c r="P104" s="104" t="str">
        <f t="shared" si="16"/>
        <v/>
      </c>
      <c r="Q104" s="150" t="str">
        <f t="shared" si="17"/>
        <v/>
      </c>
      <c r="R104" s="70"/>
      <c r="S104" s="13"/>
      <c r="U104" s="13"/>
      <c r="V104" s="13"/>
      <c r="W104" s="13"/>
      <c r="Y104" s="13" t="str">
        <f t="shared" si="18"/>
        <v/>
      </c>
      <c r="Z104" s="13" t="str">
        <f t="shared" si="19"/>
        <v>-</v>
      </c>
      <c r="BD104" s="14" t="s">
        <v>4</v>
      </c>
      <c r="BE104" s="14" t="s">
        <v>4</v>
      </c>
      <c r="BF104" s="14" t="s">
        <v>4</v>
      </c>
      <c r="BG104" s="14" t="s">
        <v>4</v>
      </c>
      <c r="BH104" s="14" t="s">
        <v>4</v>
      </c>
      <c r="BI104" s="14" t="s">
        <v>4</v>
      </c>
      <c r="BJ104" s="14" t="s">
        <v>4</v>
      </c>
      <c r="BK104" s="14" t="s">
        <v>4</v>
      </c>
      <c r="BL104" s="14" t="s">
        <v>4</v>
      </c>
      <c r="BM104" s="14" t="s">
        <v>4</v>
      </c>
      <c r="BN104" s="14" t="s">
        <v>4</v>
      </c>
      <c r="BO104" s="14" t="s">
        <v>4</v>
      </c>
      <c r="BP104" s="14" t="s">
        <v>4</v>
      </c>
      <c r="BQ104" s="14" t="s">
        <v>4</v>
      </c>
      <c r="BR104" s="14" t="s">
        <v>4</v>
      </c>
      <c r="BS104" s="14" t="s">
        <v>4</v>
      </c>
      <c r="BT104" s="14" t="s">
        <v>4</v>
      </c>
      <c r="BU104" s="14" t="s">
        <v>4</v>
      </c>
      <c r="BV104" s="14" t="s">
        <v>4</v>
      </c>
      <c r="BW104" s="14" t="s">
        <v>4</v>
      </c>
      <c r="BX104" t="s">
        <v>4</v>
      </c>
      <c r="BY104" t="s">
        <v>4</v>
      </c>
      <c r="BZ104" t="s">
        <v>4</v>
      </c>
      <c r="CA104" t="s">
        <v>4</v>
      </c>
      <c r="CB104" t="s">
        <v>4</v>
      </c>
      <c r="CC104" t="s">
        <v>4</v>
      </c>
      <c r="CD104" t="s">
        <v>4</v>
      </c>
      <c r="CE104" t="s">
        <v>4</v>
      </c>
      <c r="CF104" t="s">
        <v>4</v>
      </c>
      <c r="CG104" t="s">
        <v>4</v>
      </c>
      <c r="CH104" t="s">
        <v>4</v>
      </c>
      <c r="CI104" t="s">
        <v>4</v>
      </c>
      <c r="CJ104" t="s">
        <v>4</v>
      </c>
      <c r="CK104" t="s">
        <v>4</v>
      </c>
      <c r="CL104" t="s">
        <v>4</v>
      </c>
      <c r="CM104" t="s">
        <v>4</v>
      </c>
      <c r="CN104" t="s">
        <v>4</v>
      </c>
      <c r="CO104" t="s">
        <v>4</v>
      </c>
      <c r="CP104" t="s">
        <v>4</v>
      </c>
      <c r="CQ104" t="s">
        <v>4</v>
      </c>
      <c r="CR104" t="s">
        <v>4</v>
      </c>
      <c r="CS104" t="s">
        <v>4</v>
      </c>
      <c r="CT104" t="s">
        <v>4</v>
      </c>
      <c r="CU104" t="s">
        <v>4</v>
      </c>
      <c r="CV104" t="s">
        <v>4</v>
      </c>
      <c r="CW104" t="s">
        <v>4</v>
      </c>
      <c r="CX104" t="s">
        <v>4</v>
      </c>
      <c r="CY104" t="s">
        <v>4</v>
      </c>
      <c r="CZ104" t="s">
        <v>4</v>
      </c>
      <c r="DA104" t="s">
        <v>4</v>
      </c>
      <c r="DB104" t="s">
        <v>4</v>
      </c>
      <c r="DC104" t="s">
        <v>4</v>
      </c>
      <c r="DD104" t="s">
        <v>4</v>
      </c>
      <c r="DE104" s="1" t="s">
        <v>4</v>
      </c>
      <c r="DF104" s="1" t="s">
        <v>4</v>
      </c>
      <c r="DG104" t="s">
        <v>4</v>
      </c>
      <c r="DH104" t="s">
        <v>4</v>
      </c>
      <c r="DI104" t="s">
        <v>4</v>
      </c>
      <c r="DJ104" t="s">
        <v>4</v>
      </c>
      <c r="DK104" t="s">
        <v>4</v>
      </c>
      <c r="DL104" t="s">
        <v>4</v>
      </c>
      <c r="DM104" t="s">
        <v>4</v>
      </c>
      <c r="DN104" t="s">
        <v>4</v>
      </c>
      <c r="DO104" t="s">
        <v>4</v>
      </c>
      <c r="DP104" t="s">
        <v>4</v>
      </c>
      <c r="DQ104" t="s">
        <v>4</v>
      </c>
      <c r="DR104" t="s">
        <v>4</v>
      </c>
      <c r="DS104" t="s">
        <v>4</v>
      </c>
      <c r="DT104" t="s">
        <v>4</v>
      </c>
      <c r="DU104" t="s">
        <v>4</v>
      </c>
      <c r="DV104" t="s">
        <v>4</v>
      </c>
      <c r="DW104" t="s">
        <v>4</v>
      </c>
      <c r="DX104" t="s">
        <v>4</v>
      </c>
      <c r="DY104" t="s">
        <v>4</v>
      </c>
      <c r="DZ104" t="s">
        <v>4</v>
      </c>
      <c r="EA104" s="1" t="s">
        <v>4</v>
      </c>
      <c r="EB104" s="1" t="s">
        <v>4</v>
      </c>
      <c r="EC104" s="1" t="s">
        <v>4</v>
      </c>
      <c r="ED104" s="1" t="s">
        <v>4</v>
      </c>
      <c r="EE104" s="1" t="s">
        <v>4</v>
      </c>
      <c r="EF104" s="1" t="s">
        <v>4</v>
      </c>
      <c r="EG104" s="1" t="s">
        <v>4</v>
      </c>
      <c r="EH104" s="1" t="s">
        <v>4</v>
      </c>
      <c r="EI104" s="1" t="s">
        <v>4</v>
      </c>
      <c r="EJ104" s="1" t="s">
        <v>4</v>
      </c>
      <c r="EK104" t="s">
        <v>4</v>
      </c>
      <c r="EL104" t="s">
        <v>4</v>
      </c>
      <c r="EM104" t="s">
        <v>4</v>
      </c>
      <c r="EN104" t="s">
        <v>4</v>
      </c>
      <c r="EO104" t="s">
        <v>4</v>
      </c>
      <c r="EP104" t="s">
        <v>4</v>
      </c>
      <c r="EQ104" t="s">
        <v>4</v>
      </c>
      <c r="ER104" t="s">
        <v>4</v>
      </c>
      <c r="ES104" t="s">
        <v>4</v>
      </c>
      <c r="ET104" t="s">
        <v>4</v>
      </c>
      <c r="EU104" t="s">
        <v>4</v>
      </c>
      <c r="EV104" t="s">
        <v>4</v>
      </c>
      <c r="EW104" t="s">
        <v>4</v>
      </c>
      <c r="EX104" t="s">
        <v>4</v>
      </c>
      <c r="EY104" t="s">
        <v>4</v>
      </c>
      <c r="EZ104" t="s">
        <v>4</v>
      </c>
      <c r="FA104" t="s">
        <v>4</v>
      </c>
      <c r="FB104" t="s">
        <v>4</v>
      </c>
      <c r="FC104" t="s">
        <v>4</v>
      </c>
      <c r="FD104" t="s">
        <v>4</v>
      </c>
      <c r="FE104" t="s">
        <v>4</v>
      </c>
      <c r="FF104" t="s">
        <v>4</v>
      </c>
      <c r="FG104" t="s">
        <v>4</v>
      </c>
      <c r="FH104" t="s">
        <v>4</v>
      </c>
      <c r="FI104" s="1" t="s">
        <v>4</v>
      </c>
      <c r="FJ104" t="s">
        <v>4</v>
      </c>
      <c r="FK104" t="s">
        <v>4</v>
      </c>
      <c r="FL104" t="s">
        <v>4</v>
      </c>
      <c r="FM104" s="1" t="s">
        <v>4</v>
      </c>
      <c r="FN104" t="s">
        <v>4</v>
      </c>
      <c r="FO104" t="s">
        <v>4</v>
      </c>
      <c r="FP104" t="s">
        <v>4</v>
      </c>
      <c r="FQ104" t="s">
        <v>4</v>
      </c>
      <c r="FR104" t="s">
        <v>4</v>
      </c>
      <c r="FS104" t="s">
        <v>4</v>
      </c>
      <c r="FT104" t="s">
        <v>4</v>
      </c>
      <c r="FU104" t="s">
        <v>4</v>
      </c>
      <c r="FV104" t="s">
        <v>4</v>
      </c>
      <c r="FW104" t="s">
        <v>4</v>
      </c>
      <c r="FX104"/>
      <c r="FY104" t="s">
        <v>4</v>
      </c>
      <c r="FZ104" t="s">
        <v>4</v>
      </c>
      <c r="GA104" t="s">
        <v>4</v>
      </c>
      <c r="GB104" t="s">
        <v>4</v>
      </c>
      <c r="GC104" t="s">
        <v>4</v>
      </c>
      <c r="GD104" t="s">
        <v>4</v>
      </c>
      <c r="GE104" t="s">
        <v>4</v>
      </c>
      <c r="GF104" t="s">
        <v>4</v>
      </c>
      <c r="GG104" t="s">
        <v>4</v>
      </c>
      <c r="GH104" t="s">
        <v>4</v>
      </c>
      <c r="GI104" t="s">
        <v>4</v>
      </c>
      <c r="GJ104" t="s">
        <v>4</v>
      </c>
      <c r="GK104" t="s">
        <v>4</v>
      </c>
      <c r="GL104" t="s">
        <v>4</v>
      </c>
      <c r="GM104" t="s">
        <v>4</v>
      </c>
      <c r="GN104" t="s">
        <v>4</v>
      </c>
      <c r="GO104" t="s">
        <v>4</v>
      </c>
      <c r="GP104" t="s">
        <v>4</v>
      </c>
      <c r="GQ104" t="s">
        <v>4</v>
      </c>
      <c r="GR104" t="s">
        <v>4</v>
      </c>
      <c r="GS104" t="s">
        <v>4</v>
      </c>
      <c r="GT104" t="s">
        <v>4</v>
      </c>
      <c r="GU104" t="s">
        <v>4</v>
      </c>
      <c r="GV104" t="s">
        <v>4</v>
      </c>
      <c r="GW104" t="s">
        <v>4</v>
      </c>
      <c r="GX104" t="s">
        <v>4</v>
      </c>
      <c r="GY104" t="s">
        <v>4</v>
      </c>
      <c r="GZ104" t="s">
        <v>4</v>
      </c>
      <c r="HA104" t="s">
        <v>4</v>
      </c>
      <c r="HB104" t="s">
        <v>4</v>
      </c>
      <c r="HC104" t="s">
        <v>4</v>
      </c>
      <c r="HD104" t="s">
        <v>4</v>
      </c>
      <c r="HE104" t="s">
        <v>4</v>
      </c>
      <c r="HF104" t="s">
        <v>4</v>
      </c>
      <c r="HG104" t="s">
        <v>4</v>
      </c>
      <c r="HH104" t="s">
        <v>4</v>
      </c>
      <c r="HI104" t="s">
        <v>4</v>
      </c>
      <c r="HJ104" t="s">
        <v>4</v>
      </c>
      <c r="HK104" t="s">
        <v>4</v>
      </c>
      <c r="HL104" t="s">
        <v>4</v>
      </c>
    </row>
    <row r="105" spans="1:227" ht="16.5" customHeight="1" x14ac:dyDescent="0.2">
      <c r="A105" s="11" t="str">
        <f t="shared" si="14"/>
        <v/>
      </c>
      <c r="B105" s="138">
        <v>90</v>
      </c>
      <c r="C105" s="94" t="e">
        <f>VLOOKUP($A105,#REF!,2,FALSE)</f>
        <v>#REF!</v>
      </c>
      <c r="D105" s="144"/>
      <c r="E105" s="175"/>
      <c r="F105" s="112"/>
      <c r="G105" s="112"/>
      <c r="H105" s="112"/>
      <c r="I105" s="147"/>
      <c r="J105" s="95"/>
      <c r="K105" s="95"/>
      <c r="L105" s="96" t="s">
        <v>1094</v>
      </c>
      <c r="M105" s="96" t="s">
        <v>1094</v>
      </c>
      <c r="N105" s="96" t="s">
        <v>1094</v>
      </c>
      <c r="O105" s="90" t="str">
        <f t="shared" si="15"/>
        <v/>
      </c>
      <c r="P105" s="104" t="str">
        <f t="shared" si="16"/>
        <v/>
      </c>
      <c r="Q105" s="150" t="str">
        <f t="shared" si="17"/>
        <v/>
      </c>
      <c r="R105" s="70"/>
      <c r="S105" s="13"/>
      <c r="U105" s="13"/>
      <c r="V105" s="13"/>
      <c r="W105" s="13"/>
      <c r="Y105" s="13" t="str">
        <f t="shared" si="18"/>
        <v/>
      </c>
      <c r="Z105" s="13" t="str">
        <f t="shared" si="19"/>
        <v>-</v>
      </c>
      <c r="BD105" s="14" t="s">
        <v>4</v>
      </c>
      <c r="BE105" s="14" t="s">
        <v>4</v>
      </c>
      <c r="BF105" s="14" t="s">
        <v>4</v>
      </c>
      <c r="BG105" s="14" t="s">
        <v>4</v>
      </c>
      <c r="BH105" s="14" t="s">
        <v>4</v>
      </c>
      <c r="BI105" s="14" t="s">
        <v>4</v>
      </c>
      <c r="BJ105" s="14" t="s">
        <v>4</v>
      </c>
      <c r="BK105" s="14" t="s">
        <v>4</v>
      </c>
      <c r="BL105" s="14" t="s">
        <v>4</v>
      </c>
      <c r="BM105" s="14" t="s">
        <v>4</v>
      </c>
      <c r="BN105" s="14" t="s">
        <v>4</v>
      </c>
      <c r="BO105" s="14" t="s">
        <v>4</v>
      </c>
      <c r="BP105" s="14" t="s">
        <v>4</v>
      </c>
      <c r="BQ105" s="14" t="s">
        <v>4</v>
      </c>
      <c r="BR105" s="14" t="s">
        <v>4</v>
      </c>
      <c r="BS105" s="14" t="s">
        <v>4</v>
      </c>
      <c r="BT105" s="14" t="s">
        <v>4</v>
      </c>
      <c r="BU105" s="14" t="s">
        <v>4</v>
      </c>
      <c r="BV105" s="14" t="s">
        <v>4</v>
      </c>
      <c r="BW105" s="14" t="s">
        <v>4</v>
      </c>
      <c r="BX105" t="s">
        <v>4</v>
      </c>
      <c r="BY105" t="s">
        <v>4</v>
      </c>
      <c r="BZ105" t="s">
        <v>4</v>
      </c>
      <c r="CA105" t="s">
        <v>4</v>
      </c>
      <c r="CB105" t="s">
        <v>4</v>
      </c>
      <c r="CC105" t="s">
        <v>4</v>
      </c>
      <c r="CD105" t="s">
        <v>4</v>
      </c>
      <c r="CE105" t="s">
        <v>4</v>
      </c>
      <c r="CF105" t="s">
        <v>4</v>
      </c>
      <c r="CG105" t="s">
        <v>4</v>
      </c>
      <c r="CH105" t="s">
        <v>4</v>
      </c>
      <c r="CI105" t="s">
        <v>4</v>
      </c>
      <c r="CJ105" t="s">
        <v>4</v>
      </c>
      <c r="CK105" t="s">
        <v>4</v>
      </c>
      <c r="CL105" t="s">
        <v>4</v>
      </c>
      <c r="CM105" t="s">
        <v>4</v>
      </c>
      <c r="CN105" t="s">
        <v>4</v>
      </c>
      <c r="CO105" t="s">
        <v>4</v>
      </c>
      <c r="CP105" t="s">
        <v>4</v>
      </c>
      <c r="CQ105" t="s">
        <v>4</v>
      </c>
      <c r="CR105" t="s">
        <v>4</v>
      </c>
      <c r="CS105" t="s">
        <v>4</v>
      </c>
      <c r="CT105" t="s">
        <v>4</v>
      </c>
      <c r="CU105" t="s">
        <v>4</v>
      </c>
      <c r="CV105" t="s">
        <v>4</v>
      </c>
      <c r="CW105" t="s">
        <v>4</v>
      </c>
      <c r="CX105" t="s">
        <v>4</v>
      </c>
      <c r="CY105" t="s">
        <v>4</v>
      </c>
      <c r="CZ105" t="s">
        <v>4</v>
      </c>
      <c r="DA105" t="s">
        <v>4</v>
      </c>
      <c r="DB105" t="s">
        <v>4</v>
      </c>
      <c r="DC105" t="s">
        <v>4</v>
      </c>
      <c r="DD105" t="s">
        <v>4</v>
      </c>
      <c r="DE105" s="1" t="s">
        <v>4</v>
      </c>
      <c r="DF105" s="1" t="s">
        <v>4</v>
      </c>
      <c r="DG105" t="s">
        <v>4</v>
      </c>
      <c r="DH105" t="s">
        <v>4</v>
      </c>
      <c r="DI105" t="s">
        <v>4</v>
      </c>
      <c r="DJ105" t="s">
        <v>4</v>
      </c>
      <c r="DK105" t="s">
        <v>4</v>
      </c>
      <c r="DL105" t="s">
        <v>4</v>
      </c>
      <c r="DM105" t="s">
        <v>4</v>
      </c>
      <c r="DN105" t="s">
        <v>4</v>
      </c>
      <c r="DO105" t="s">
        <v>4</v>
      </c>
      <c r="DP105" t="s">
        <v>4</v>
      </c>
      <c r="DQ105" t="s">
        <v>4</v>
      </c>
      <c r="DR105" t="s">
        <v>4</v>
      </c>
      <c r="DS105" t="s">
        <v>4</v>
      </c>
      <c r="DT105" t="s">
        <v>4</v>
      </c>
      <c r="DU105" t="s">
        <v>4</v>
      </c>
      <c r="DV105" t="s">
        <v>4</v>
      </c>
      <c r="DW105" t="s">
        <v>4</v>
      </c>
      <c r="DX105" t="s">
        <v>4</v>
      </c>
      <c r="DY105" t="s">
        <v>4</v>
      </c>
      <c r="DZ105" t="s">
        <v>4</v>
      </c>
      <c r="EA105" s="1" t="s">
        <v>4</v>
      </c>
      <c r="EB105" s="1" t="s">
        <v>4</v>
      </c>
      <c r="EC105" s="1" t="s">
        <v>4</v>
      </c>
      <c r="ED105" s="1" t="s">
        <v>4</v>
      </c>
      <c r="EE105" s="1" t="s">
        <v>4</v>
      </c>
      <c r="EF105" s="1" t="s">
        <v>4</v>
      </c>
      <c r="EG105" s="1" t="s">
        <v>4</v>
      </c>
      <c r="EH105" s="1" t="s">
        <v>4</v>
      </c>
      <c r="EI105" s="1" t="s">
        <v>4</v>
      </c>
      <c r="EJ105" s="1" t="s">
        <v>4</v>
      </c>
      <c r="EK105" t="s">
        <v>4</v>
      </c>
      <c r="EL105" t="s">
        <v>4</v>
      </c>
      <c r="EM105" t="s">
        <v>4</v>
      </c>
      <c r="EN105" t="s">
        <v>4</v>
      </c>
      <c r="EO105" t="s">
        <v>4</v>
      </c>
      <c r="EP105" t="s">
        <v>4</v>
      </c>
      <c r="EQ105" t="s">
        <v>4</v>
      </c>
      <c r="ER105" t="s">
        <v>4</v>
      </c>
      <c r="ES105" t="s">
        <v>4</v>
      </c>
      <c r="ET105" t="s">
        <v>4</v>
      </c>
      <c r="EU105" t="s">
        <v>4</v>
      </c>
      <c r="EV105" t="s">
        <v>4</v>
      </c>
      <c r="EW105" t="s">
        <v>4</v>
      </c>
      <c r="EX105" t="s">
        <v>4</v>
      </c>
      <c r="EY105" t="s">
        <v>4</v>
      </c>
      <c r="EZ105" t="s">
        <v>4</v>
      </c>
      <c r="FA105" t="s">
        <v>4</v>
      </c>
      <c r="FB105" t="s">
        <v>4</v>
      </c>
      <c r="FC105" t="s">
        <v>4</v>
      </c>
      <c r="FD105" t="s">
        <v>4</v>
      </c>
      <c r="FE105" t="s">
        <v>4</v>
      </c>
      <c r="FF105" t="s">
        <v>4</v>
      </c>
      <c r="FG105" t="s">
        <v>4</v>
      </c>
      <c r="FH105" t="s">
        <v>4</v>
      </c>
      <c r="FI105" s="1" t="s">
        <v>4</v>
      </c>
      <c r="FJ105" t="s">
        <v>4</v>
      </c>
      <c r="FK105" t="s">
        <v>4</v>
      </c>
      <c r="FL105" t="s">
        <v>4</v>
      </c>
      <c r="FM105" s="1" t="s">
        <v>4</v>
      </c>
      <c r="FN105" t="s">
        <v>4</v>
      </c>
      <c r="FO105" t="s">
        <v>4</v>
      </c>
      <c r="FP105" t="s">
        <v>4</v>
      </c>
      <c r="FQ105" t="s">
        <v>4</v>
      </c>
      <c r="FR105" t="s">
        <v>4</v>
      </c>
      <c r="FS105" t="s">
        <v>4</v>
      </c>
      <c r="FT105" t="s">
        <v>4</v>
      </c>
      <c r="FU105" t="s">
        <v>4</v>
      </c>
      <c r="FV105" t="s">
        <v>4</v>
      </c>
      <c r="FW105" t="s">
        <v>4</v>
      </c>
      <c r="FX105"/>
      <c r="FY105" t="s">
        <v>4</v>
      </c>
      <c r="FZ105" t="s">
        <v>4</v>
      </c>
      <c r="GA105" t="s">
        <v>4</v>
      </c>
      <c r="GB105" t="s">
        <v>4</v>
      </c>
      <c r="GC105" t="s">
        <v>4</v>
      </c>
      <c r="GD105" t="s">
        <v>4</v>
      </c>
      <c r="GE105" t="s">
        <v>4</v>
      </c>
      <c r="GF105" t="s">
        <v>4</v>
      </c>
      <c r="GG105" t="s">
        <v>4</v>
      </c>
      <c r="GH105" t="s">
        <v>4</v>
      </c>
      <c r="GI105" t="s">
        <v>4</v>
      </c>
      <c r="GJ105" t="s">
        <v>4</v>
      </c>
      <c r="GK105" t="s">
        <v>4</v>
      </c>
      <c r="GL105" t="s">
        <v>4</v>
      </c>
      <c r="GM105" t="s">
        <v>4</v>
      </c>
      <c r="GN105" t="s">
        <v>4</v>
      </c>
      <c r="GO105" t="s">
        <v>4</v>
      </c>
      <c r="GP105" t="s">
        <v>4</v>
      </c>
      <c r="GQ105" t="s">
        <v>4</v>
      </c>
      <c r="GR105" t="s">
        <v>4</v>
      </c>
      <c r="GS105" t="s">
        <v>4</v>
      </c>
      <c r="GT105" t="s">
        <v>4</v>
      </c>
      <c r="GU105" t="s">
        <v>4</v>
      </c>
      <c r="GV105" t="s">
        <v>4</v>
      </c>
      <c r="GW105" t="s">
        <v>4</v>
      </c>
      <c r="GX105" t="s">
        <v>4</v>
      </c>
      <c r="GY105" t="s">
        <v>4</v>
      </c>
      <c r="GZ105" t="s">
        <v>4</v>
      </c>
      <c r="HA105" t="s">
        <v>4</v>
      </c>
      <c r="HB105" t="s">
        <v>4</v>
      </c>
      <c r="HC105" t="s">
        <v>4</v>
      </c>
      <c r="HD105" t="s">
        <v>4</v>
      </c>
      <c r="HE105" t="s">
        <v>4</v>
      </c>
      <c r="HF105" t="s">
        <v>4</v>
      </c>
      <c r="HG105" t="s">
        <v>4</v>
      </c>
      <c r="HH105" t="s">
        <v>4</v>
      </c>
      <c r="HI105" t="s">
        <v>4</v>
      </c>
      <c r="HJ105" t="s">
        <v>4</v>
      </c>
      <c r="HK105" t="s">
        <v>4</v>
      </c>
      <c r="HL105" t="s">
        <v>4</v>
      </c>
    </row>
    <row r="106" spans="1:227" ht="16.5" customHeight="1" x14ac:dyDescent="0.2">
      <c r="A106" s="11" t="str">
        <f t="shared" si="14"/>
        <v/>
      </c>
      <c r="B106" s="138">
        <v>91</v>
      </c>
      <c r="C106" s="94" t="e">
        <f>VLOOKUP($A106,#REF!,2,FALSE)</f>
        <v>#REF!</v>
      </c>
      <c r="D106" s="144"/>
      <c r="E106" s="175"/>
      <c r="F106" s="112"/>
      <c r="G106" s="112"/>
      <c r="H106" s="112"/>
      <c r="I106" s="147"/>
      <c r="J106" s="95"/>
      <c r="K106" s="95"/>
      <c r="L106" s="96" t="s">
        <v>1094</v>
      </c>
      <c r="M106" s="96" t="s">
        <v>1094</v>
      </c>
      <c r="N106" s="96" t="s">
        <v>1094</v>
      </c>
      <c r="O106" s="90" t="str">
        <f t="shared" si="15"/>
        <v/>
      </c>
      <c r="P106" s="104" t="str">
        <f t="shared" si="16"/>
        <v/>
      </c>
      <c r="Q106" s="150" t="str">
        <f t="shared" si="17"/>
        <v/>
      </c>
      <c r="R106" s="70"/>
      <c r="S106" s="13"/>
      <c r="U106" s="13"/>
      <c r="V106" s="13"/>
      <c r="W106" s="13"/>
      <c r="Y106" s="13" t="str">
        <f t="shared" si="18"/>
        <v/>
      </c>
      <c r="Z106" s="13" t="str">
        <f t="shared" si="19"/>
        <v>-</v>
      </c>
      <c r="BD106" s="14" t="s">
        <v>4</v>
      </c>
      <c r="BE106" s="14" t="s">
        <v>4</v>
      </c>
      <c r="BF106" s="14" t="s">
        <v>4</v>
      </c>
      <c r="BG106" s="14" t="s">
        <v>4</v>
      </c>
      <c r="BH106" s="14" t="s">
        <v>4</v>
      </c>
      <c r="BI106" s="14" t="s">
        <v>4</v>
      </c>
      <c r="BJ106" s="14" t="s">
        <v>4</v>
      </c>
      <c r="BK106" s="14" t="s">
        <v>4</v>
      </c>
      <c r="BL106" s="14" t="s">
        <v>4</v>
      </c>
      <c r="BM106" s="14" t="s">
        <v>4</v>
      </c>
      <c r="BN106" s="14" t="s">
        <v>4</v>
      </c>
      <c r="BO106" s="14" t="s">
        <v>4</v>
      </c>
      <c r="BP106" s="14" t="s">
        <v>4</v>
      </c>
      <c r="BQ106" s="14" t="s">
        <v>4</v>
      </c>
      <c r="BR106" s="14" t="s">
        <v>4</v>
      </c>
      <c r="BS106" s="14" t="s">
        <v>4</v>
      </c>
      <c r="BT106" s="14" t="s">
        <v>4</v>
      </c>
      <c r="BU106" s="14" t="s">
        <v>4</v>
      </c>
      <c r="BV106" s="14" t="s">
        <v>4</v>
      </c>
      <c r="BW106" s="14" t="s">
        <v>4</v>
      </c>
      <c r="BX106" t="s">
        <v>4</v>
      </c>
      <c r="BY106" t="s">
        <v>4</v>
      </c>
      <c r="BZ106" t="s">
        <v>4</v>
      </c>
      <c r="CA106" t="s">
        <v>4</v>
      </c>
      <c r="CB106" t="s">
        <v>4</v>
      </c>
      <c r="CC106" t="s">
        <v>4</v>
      </c>
      <c r="CD106" t="s">
        <v>4</v>
      </c>
      <c r="CE106" t="s">
        <v>4</v>
      </c>
      <c r="CF106" t="s">
        <v>4</v>
      </c>
      <c r="CG106" t="s">
        <v>4</v>
      </c>
      <c r="CH106" t="s">
        <v>4</v>
      </c>
      <c r="CI106" t="s">
        <v>4</v>
      </c>
      <c r="CJ106" t="s">
        <v>4</v>
      </c>
      <c r="CK106" t="s">
        <v>4</v>
      </c>
      <c r="CL106" t="s">
        <v>4</v>
      </c>
      <c r="CM106" t="s">
        <v>4</v>
      </c>
      <c r="CN106" t="s">
        <v>4</v>
      </c>
      <c r="CO106" t="s">
        <v>4</v>
      </c>
      <c r="CP106" t="s">
        <v>4</v>
      </c>
      <c r="CQ106" t="s">
        <v>4</v>
      </c>
      <c r="CR106" t="s">
        <v>4</v>
      </c>
      <c r="CS106" t="s">
        <v>4</v>
      </c>
      <c r="CT106" t="s">
        <v>4</v>
      </c>
      <c r="CU106" t="s">
        <v>4</v>
      </c>
      <c r="CV106" t="s">
        <v>4</v>
      </c>
      <c r="CW106" t="s">
        <v>4</v>
      </c>
      <c r="CX106" t="s">
        <v>4</v>
      </c>
      <c r="CY106" t="s">
        <v>4</v>
      </c>
      <c r="CZ106" t="s">
        <v>4</v>
      </c>
      <c r="DA106" t="s">
        <v>4</v>
      </c>
      <c r="DB106" t="s">
        <v>4</v>
      </c>
      <c r="DC106" t="s">
        <v>4</v>
      </c>
      <c r="DD106" t="s">
        <v>4</v>
      </c>
      <c r="DE106" s="1"/>
      <c r="DF106" s="1"/>
      <c r="DG106" t="s">
        <v>4</v>
      </c>
      <c r="DH106" t="s">
        <v>4</v>
      </c>
      <c r="DI106" t="s">
        <v>4</v>
      </c>
      <c r="DJ106" t="s">
        <v>4</v>
      </c>
      <c r="DK106" t="s">
        <v>4</v>
      </c>
      <c r="DL106" t="s">
        <v>4</v>
      </c>
      <c r="DM106" t="s">
        <v>4</v>
      </c>
      <c r="DN106" t="s">
        <v>4</v>
      </c>
      <c r="DO106" t="s">
        <v>4</v>
      </c>
      <c r="DP106" t="s">
        <v>4</v>
      </c>
      <c r="DQ106" t="s">
        <v>4</v>
      </c>
      <c r="DR106" t="s">
        <v>4</v>
      </c>
      <c r="DS106" t="s">
        <v>4</v>
      </c>
      <c r="DT106" t="s">
        <v>4</v>
      </c>
      <c r="DU106" t="s">
        <v>4</v>
      </c>
      <c r="DV106" t="s">
        <v>4</v>
      </c>
      <c r="DW106" t="s">
        <v>4</v>
      </c>
      <c r="DX106" t="s">
        <v>4</v>
      </c>
      <c r="DY106" t="s">
        <v>4</v>
      </c>
      <c r="DZ106" t="s">
        <v>4</v>
      </c>
      <c r="EA106" s="1" t="s">
        <v>4</v>
      </c>
      <c r="EB106" s="1" t="s">
        <v>4</v>
      </c>
      <c r="EC106" s="1" t="s">
        <v>4</v>
      </c>
      <c r="ED106" s="1" t="s">
        <v>4</v>
      </c>
      <c r="EE106" s="1" t="s">
        <v>4</v>
      </c>
      <c r="EF106" s="1" t="s">
        <v>4</v>
      </c>
      <c r="EG106" s="1" t="s">
        <v>4</v>
      </c>
      <c r="EH106" s="1" t="s">
        <v>4</v>
      </c>
      <c r="EI106" s="1" t="s">
        <v>4</v>
      </c>
      <c r="EJ106" s="1" t="s">
        <v>4</v>
      </c>
      <c r="EK106" t="s">
        <v>4</v>
      </c>
      <c r="EL106" t="s">
        <v>4</v>
      </c>
      <c r="EM106" t="s">
        <v>4</v>
      </c>
      <c r="EN106" t="s">
        <v>4</v>
      </c>
      <c r="EO106" t="s">
        <v>4</v>
      </c>
      <c r="EP106" t="s">
        <v>4</v>
      </c>
      <c r="EQ106" t="s">
        <v>4</v>
      </c>
      <c r="ER106" t="s">
        <v>4</v>
      </c>
      <c r="ES106" t="s">
        <v>4</v>
      </c>
      <c r="ET106" t="s">
        <v>4</v>
      </c>
      <c r="EU106" t="s">
        <v>4</v>
      </c>
      <c r="EV106" t="s">
        <v>4</v>
      </c>
      <c r="EW106" t="s">
        <v>4</v>
      </c>
      <c r="EX106" t="s">
        <v>4</v>
      </c>
      <c r="EY106" t="s">
        <v>4</v>
      </c>
      <c r="EZ106" t="s">
        <v>4</v>
      </c>
      <c r="FA106" t="s">
        <v>4</v>
      </c>
      <c r="FB106" t="s">
        <v>4</v>
      </c>
      <c r="FC106" t="s">
        <v>4</v>
      </c>
      <c r="FD106" t="s">
        <v>4</v>
      </c>
      <c r="FE106" t="s">
        <v>4</v>
      </c>
      <c r="FF106" t="s">
        <v>4</v>
      </c>
      <c r="FG106" t="s">
        <v>4</v>
      </c>
      <c r="FH106" t="s">
        <v>4</v>
      </c>
      <c r="FI106" s="1" t="s">
        <v>4</v>
      </c>
      <c r="FJ106" t="s">
        <v>4</v>
      </c>
      <c r="FK106" t="s">
        <v>4</v>
      </c>
      <c r="FL106" t="s">
        <v>4</v>
      </c>
      <c r="FM106" s="1" t="s">
        <v>4</v>
      </c>
      <c r="FN106" t="s">
        <v>4</v>
      </c>
      <c r="FO106" t="s">
        <v>4</v>
      </c>
      <c r="FP106" t="s">
        <v>4</v>
      </c>
      <c r="FQ106" t="s">
        <v>4</v>
      </c>
      <c r="FR106" t="s">
        <v>4</v>
      </c>
      <c r="FS106" t="s">
        <v>4</v>
      </c>
      <c r="FT106" t="s">
        <v>4</v>
      </c>
      <c r="FU106" t="s">
        <v>4</v>
      </c>
      <c r="FV106" t="s">
        <v>4</v>
      </c>
      <c r="FW106" t="s">
        <v>4</v>
      </c>
      <c r="FX106"/>
      <c r="FY106" t="s">
        <v>4</v>
      </c>
      <c r="FZ106" t="s">
        <v>4</v>
      </c>
      <c r="GA106" t="s">
        <v>4</v>
      </c>
      <c r="GB106" t="s">
        <v>4</v>
      </c>
      <c r="GC106" t="s">
        <v>4</v>
      </c>
      <c r="GD106" t="s">
        <v>4</v>
      </c>
      <c r="GE106" t="s">
        <v>4</v>
      </c>
      <c r="GF106" t="s">
        <v>4</v>
      </c>
      <c r="GG106" t="s">
        <v>4</v>
      </c>
      <c r="GH106" t="s">
        <v>4</v>
      </c>
      <c r="GI106" t="s">
        <v>4</v>
      </c>
      <c r="GJ106" t="s">
        <v>4</v>
      </c>
      <c r="GK106" t="s">
        <v>4</v>
      </c>
      <c r="GL106" t="s">
        <v>4</v>
      </c>
      <c r="GM106" t="s">
        <v>4</v>
      </c>
      <c r="GN106" t="s">
        <v>4</v>
      </c>
      <c r="GO106" t="s">
        <v>4</v>
      </c>
      <c r="GP106" t="s">
        <v>4</v>
      </c>
      <c r="GQ106" t="s">
        <v>4</v>
      </c>
      <c r="GR106" t="s">
        <v>4</v>
      </c>
      <c r="GS106" t="s">
        <v>4</v>
      </c>
      <c r="GT106" t="s">
        <v>4</v>
      </c>
      <c r="GU106" t="s">
        <v>4</v>
      </c>
      <c r="GV106" t="s">
        <v>4</v>
      </c>
      <c r="GW106" t="s">
        <v>4</v>
      </c>
      <c r="GX106" t="s">
        <v>4</v>
      </c>
      <c r="GY106" t="s">
        <v>4</v>
      </c>
      <c r="GZ106" t="s">
        <v>4</v>
      </c>
      <c r="HA106" t="s">
        <v>4</v>
      </c>
      <c r="HB106" t="s">
        <v>4</v>
      </c>
      <c r="HC106" t="s">
        <v>4</v>
      </c>
      <c r="HD106" t="s">
        <v>4</v>
      </c>
      <c r="HE106" t="s">
        <v>4</v>
      </c>
      <c r="HF106" t="s">
        <v>4</v>
      </c>
      <c r="HG106" t="s">
        <v>4</v>
      </c>
      <c r="HH106" t="s">
        <v>4</v>
      </c>
      <c r="HI106" t="s">
        <v>4</v>
      </c>
      <c r="HJ106" t="s">
        <v>4</v>
      </c>
      <c r="HK106" t="s">
        <v>4</v>
      </c>
      <c r="HL106" t="s">
        <v>4</v>
      </c>
    </row>
    <row r="107" spans="1:227" ht="16.5" customHeight="1" x14ac:dyDescent="0.2">
      <c r="A107" s="11" t="str">
        <f t="shared" si="14"/>
        <v/>
      </c>
      <c r="B107" s="138">
        <v>92</v>
      </c>
      <c r="C107" s="94" t="e">
        <f>VLOOKUP($A107,#REF!,2,FALSE)</f>
        <v>#REF!</v>
      </c>
      <c r="D107" s="144"/>
      <c r="E107" s="175"/>
      <c r="F107" s="112"/>
      <c r="G107" s="112"/>
      <c r="H107" s="112"/>
      <c r="I107" s="147"/>
      <c r="J107" s="95"/>
      <c r="K107" s="95"/>
      <c r="L107" s="96" t="s">
        <v>1094</v>
      </c>
      <c r="M107" s="96" t="s">
        <v>1094</v>
      </c>
      <c r="N107" s="96" t="s">
        <v>1094</v>
      </c>
      <c r="O107" s="90" t="str">
        <f t="shared" si="15"/>
        <v/>
      </c>
      <c r="P107" s="104" t="str">
        <f t="shared" si="16"/>
        <v/>
      </c>
      <c r="Q107" s="150" t="str">
        <f t="shared" si="17"/>
        <v/>
      </c>
      <c r="R107" s="70"/>
      <c r="S107" s="13"/>
      <c r="U107" s="13"/>
      <c r="V107" s="13"/>
      <c r="W107" s="13"/>
      <c r="Y107" s="13" t="str">
        <f t="shared" si="18"/>
        <v/>
      </c>
      <c r="Z107" s="13" t="str">
        <f t="shared" si="19"/>
        <v>-</v>
      </c>
      <c r="BD107" s="14" t="s">
        <v>4</v>
      </c>
      <c r="BE107" s="14" t="s">
        <v>4</v>
      </c>
      <c r="BF107" s="14" t="s">
        <v>4</v>
      </c>
      <c r="BG107" s="14" t="s">
        <v>4</v>
      </c>
      <c r="BH107" s="14" t="s">
        <v>4</v>
      </c>
      <c r="BI107" s="14" t="s">
        <v>4</v>
      </c>
      <c r="BJ107" s="14" t="s">
        <v>4</v>
      </c>
      <c r="BK107" s="14" t="s">
        <v>4</v>
      </c>
      <c r="BL107" s="14" t="s">
        <v>4</v>
      </c>
      <c r="BM107" s="14" t="s">
        <v>4</v>
      </c>
      <c r="BN107" s="14" t="s">
        <v>4</v>
      </c>
      <c r="BO107" s="14" t="s">
        <v>4</v>
      </c>
      <c r="BP107" s="14" t="s">
        <v>4</v>
      </c>
      <c r="BQ107" s="14" t="s">
        <v>4</v>
      </c>
      <c r="BR107" s="14" t="s">
        <v>4</v>
      </c>
      <c r="BS107" s="14" t="s">
        <v>4</v>
      </c>
      <c r="BT107" s="14" t="s">
        <v>4</v>
      </c>
      <c r="BU107" s="14" t="s">
        <v>4</v>
      </c>
      <c r="BV107" s="14" t="s">
        <v>4</v>
      </c>
      <c r="BW107" s="14" t="s">
        <v>4</v>
      </c>
      <c r="BX107" t="s">
        <v>4</v>
      </c>
      <c r="BY107" t="s">
        <v>4</v>
      </c>
      <c r="BZ107" t="s">
        <v>4</v>
      </c>
      <c r="CA107" t="s">
        <v>4</v>
      </c>
      <c r="CB107" t="s">
        <v>4</v>
      </c>
      <c r="CC107" t="s">
        <v>4</v>
      </c>
      <c r="CD107" t="s">
        <v>4</v>
      </c>
      <c r="CE107" t="s">
        <v>4</v>
      </c>
      <c r="CF107" t="s">
        <v>4</v>
      </c>
      <c r="CG107" t="s">
        <v>4</v>
      </c>
      <c r="CH107" t="s">
        <v>4</v>
      </c>
      <c r="CI107" t="s">
        <v>4</v>
      </c>
      <c r="CJ107" t="s">
        <v>4</v>
      </c>
      <c r="CK107" t="s">
        <v>4</v>
      </c>
      <c r="CL107" t="s">
        <v>4</v>
      </c>
      <c r="CM107" t="s">
        <v>4</v>
      </c>
      <c r="CN107" t="s">
        <v>4</v>
      </c>
      <c r="CO107" t="s">
        <v>4</v>
      </c>
      <c r="CP107" t="s">
        <v>4</v>
      </c>
      <c r="CQ107" t="s">
        <v>4</v>
      </c>
      <c r="CR107" t="s">
        <v>4</v>
      </c>
      <c r="CS107" t="s">
        <v>4</v>
      </c>
      <c r="CT107" t="s">
        <v>4</v>
      </c>
      <c r="CU107" t="s">
        <v>4</v>
      </c>
      <c r="CV107" t="s">
        <v>4</v>
      </c>
      <c r="CW107" t="s">
        <v>4</v>
      </c>
      <c r="CX107" t="s">
        <v>4</v>
      </c>
      <c r="CY107" t="s">
        <v>4</v>
      </c>
      <c r="CZ107" t="s">
        <v>4</v>
      </c>
      <c r="DA107" t="s">
        <v>4</v>
      </c>
      <c r="DB107" t="s">
        <v>4</v>
      </c>
      <c r="DC107" t="s">
        <v>4</v>
      </c>
      <c r="DD107" t="s">
        <v>4</v>
      </c>
      <c r="DE107" s="1"/>
      <c r="DF107" s="1"/>
      <c r="DG107" t="s">
        <v>4</v>
      </c>
      <c r="DH107" t="s">
        <v>4</v>
      </c>
      <c r="DI107" t="s">
        <v>4</v>
      </c>
      <c r="DJ107" t="s">
        <v>4</v>
      </c>
      <c r="DK107" t="s">
        <v>4</v>
      </c>
      <c r="DL107" t="s">
        <v>4</v>
      </c>
      <c r="DM107" t="s">
        <v>4</v>
      </c>
      <c r="DN107" t="s">
        <v>4</v>
      </c>
      <c r="DO107" t="s">
        <v>4</v>
      </c>
      <c r="DP107" t="s">
        <v>4</v>
      </c>
      <c r="DQ107" t="s">
        <v>4</v>
      </c>
      <c r="DR107" t="s">
        <v>4</v>
      </c>
      <c r="DS107" t="s">
        <v>4</v>
      </c>
      <c r="DT107" t="s">
        <v>4</v>
      </c>
      <c r="DU107" t="s">
        <v>4</v>
      </c>
      <c r="DV107" t="s">
        <v>4</v>
      </c>
      <c r="DW107" t="s">
        <v>4</v>
      </c>
      <c r="DX107" t="s">
        <v>4</v>
      </c>
      <c r="DY107" t="s">
        <v>4</v>
      </c>
      <c r="DZ107" t="s">
        <v>4</v>
      </c>
      <c r="EA107" s="1" t="s">
        <v>4</v>
      </c>
      <c r="EB107" s="1" t="s">
        <v>4</v>
      </c>
      <c r="EC107" s="1" t="s">
        <v>4</v>
      </c>
      <c r="ED107" s="1" t="s">
        <v>4</v>
      </c>
      <c r="EE107" s="1" t="s">
        <v>4</v>
      </c>
      <c r="EF107" s="1" t="s">
        <v>4</v>
      </c>
      <c r="EG107" s="1" t="s">
        <v>4</v>
      </c>
      <c r="EH107" s="1" t="s">
        <v>4</v>
      </c>
      <c r="EI107" s="1" t="s">
        <v>4</v>
      </c>
      <c r="EJ107" s="1" t="s">
        <v>4</v>
      </c>
      <c r="EK107" t="s">
        <v>4</v>
      </c>
      <c r="EL107" t="s">
        <v>4</v>
      </c>
      <c r="EM107" t="s">
        <v>4</v>
      </c>
      <c r="EN107" t="s">
        <v>4</v>
      </c>
      <c r="EO107" t="s">
        <v>4</v>
      </c>
      <c r="EP107" t="s">
        <v>4</v>
      </c>
      <c r="EQ107" t="s">
        <v>4</v>
      </c>
      <c r="ER107" t="s">
        <v>4</v>
      </c>
      <c r="ES107" t="s">
        <v>4</v>
      </c>
      <c r="ET107" t="s">
        <v>4</v>
      </c>
      <c r="EU107" t="s">
        <v>4</v>
      </c>
      <c r="EV107" t="s">
        <v>4</v>
      </c>
      <c r="EW107" t="s">
        <v>4</v>
      </c>
      <c r="EX107" t="s">
        <v>4</v>
      </c>
      <c r="EY107" t="s">
        <v>4</v>
      </c>
      <c r="EZ107" t="s">
        <v>4</v>
      </c>
      <c r="FA107" t="s">
        <v>4</v>
      </c>
      <c r="FB107" t="s">
        <v>4</v>
      </c>
      <c r="FC107" t="s">
        <v>4</v>
      </c>
      <c r="FD107" t="s">
        <v>4</v>
      </c>
      <c r="FE107" t="s">
        <v>4</v>
      </c>
      <c r="FF107" t="s">
        <v>4</v>
      </c>
      <c r="FG107" t="s">
        <v>4</v>
      </c>
      <c r="FH107" t="s">
        <v>4</v>
      </c>
      <c r="FI107" s="1" t="s">
        <v>4</v>
      </c>
      <c r="FJ107" t="s">
        <v>4</v>
      </c>
      <c r="FK107" t="s">
        <v>4</v>
      </c>
      <c r="FL107" t="s">
        <v>4</v>
      </c>
      <c r="FM107" s="1" t="s">
        <v>4</v>
      </c>
      <c r="FN107" t="s">
        <v>4</v>
      </c>
      <c r="FO107" t="s">
        <v>4</v>
      </c>
      <c r="FP107" t="s">
        <v>4</v>
      </c>
      <c r="FQ107" t="s">
        <v>4</v>
      </c>
      <c r="FR107" t="s">
        <v>4</v>
      </c>
      <c r="FS107" t="s">
        <v>4</v>
      </c>
      <c r="FT107" t="s">
        <v>4</v>
      </c>
      <c r="FU107" t="s">
        <v>4</v>
      </c>
      <c r="FV107" t="s">
        <v>4</v>
      </c>
      <c r="FW107" t="s">
        <v>4</v>
      </c>
      <c r="FX107"/>
      <c r="FY107" t="s">
        <v>4</v>
      </c>
      <c r="FZ107" t="s">
        <v>4</v>
      </c>
      <c r="GA107" t="s">
        <v>4</v>
      </c>
      <c r="GB107" t="s">
        <v>4</v>
      </c>
      <c r="GC107" t="s">
        <v>4</v>
      </c>
      <c r="GD107" t="s">
        <v>4</v>
      </c>
      <c r="GE107" t="s">
        <v>4</v>
      </c>
      <c r="GF107" t="s">
        <v>4</v>
      </c>
      <c r="GG107" t="s">
        <v>4</v>
      </c>
      <c r="GH107" t="s">
        <v>4</v>
      </c>
      <c r="GI107" t="s">
        <v>4</v>
      </c>
      <c r="GJ107" t="s">
        <v>4</v>
      </c>
      <c r="GK107" t="s">
        <v>4</v>
      </c>
      <c r="GL107" t="s">
        <v>4</v>
      </c>
      <c r="GM107" t="s">
        <v>4</v>
      </c>
      <c r="GN107" t="s">
        <v>4</v>
      </c>
      <c r="GO107" t="s">
        <v>4</v>
      </c>
      <c r="GP107" t="s">
        <v>4</v>
      </c>
      <c r="GQ107" t="s">
        <v>4</v>
      </c>
      <c r="GR107" t="s">
        <v>4</v>
      </c>
      <c r="GS107" t="s">
        <v>4</v>
      </c>
      <c r="GT107" t="s">
        <v>4</v>
      </c>
      <c r="GU107" t="s">
        <v>4</v>
      </c>
      <c r="GV107" t="s">
        <v>4</v>
      </c>
      <c r="GW107" t="s">
        <v>4</v>
      </c>
      <c r="GX107" t="s">
        <v>4</v>
      </c>
      <c r="GY107" t="s">
        <v>4</v>
      </c>
      <c r="GZ107" t="s">
        <v>4</v>
      </c>
      <c r="HA107" t="s">
        <v>4</v>
      </c>
      <c r="HB107" t="s">
        <v>4</v>
      </c>
      <c r="HC107" t="s">
        <v>4</v>
      </c>
      <c r="HD107" t="s">
        <v>4</v>
      </c>
      <c r="HE107" t="s">
        <v>4</v>
      </c>
      <c r="HF107" t="s">
        <v>4</v>
      </c>
      <c r="HG107" t="s">
        <v>4</v>
      </c>
      <c r="HH107" t="s">
        <v>4</v>
      </c>
      <c r="HI107" t="s">
        <v>4</v>
      </c>
      <c r="HJ107" t="s">
        <v>4</v>
      </c>
      <c r="HK107" t="s">
        <v>4</v>
      </c>
      <c r="HL107" t="s">
        <v>4</v>
      </c>
    </row>
    <row r="108" spans="1:227" ht="16.5" customHeight="1" x14ac:dyDescent="0.2">
      <c r="A108" s="11" t="str">
        <f t="shared" si="14"/>
        <v/>
      </c>
      <c r="B108" s="138">
        <v>93</v>
      </c>
      <c r="C108" s="94" t="e">
        <f>VLOOKUP($A108,#REF!,2,FALSE)</f>
        <v>#REF!</v>
      </c>
      <c r="D108" s="144"/>
      <c r="E108" s="175"/>
      <c r="F108" s="112"/>
      <c r="G108" s="112"/>
      <c r="H108" s="112"/>
      <c r="I108" s="147"/>
      <c r="J108" s="95"/>
      <c r="K108" s="95"/>
      <c r="L108" s="96" t="s">
        <v>1094</v>
      </c>
      <c r="M108" s="96" t="s">
        <v>1094</v>
      </c>
      <c r="N108" s="96" t="s">
        <v>1094</v>
      </c>
      <c r="O108" s="90" t="str">
        <f t="shared" si="15"/>
        <v/>
      </c>
      <c r="P108" s="104" t="str">
        <f t="shared" si="16"/>
        <v/>
      </c>
      <c r="Q108" s="150" t="str">
        <f t="shared" si="17"/>
        <v/>
      </c>
      <c r="R108" s="70"/>
      <c r="S108" s="13"/>
      <c r="U108" s="13"/>
      <c r="V108" s="13"/>
      <c r="W108" s="13"/>
      <c r="Y108" s="13" t="str">
        <f t="shared" si="18"/>
        <v/>
      </c>
      <c r="Z108" s="13" t="str">
        <f t="shared" si="19"/>
        <v>-</v>
      </c>
      <c r="BD108" s="14"/>
      <c r="BE108" s="14"/>
      <c r="BF108" s="14"/>
      <c r="BG108" s="14"/>
      <c r="BH108" s="14"/>
      <c r="BI108" s="14"/>
      <c r="BJ108" s="14"/>
      <c r="BK108" s="14"/>
      <c r="BL108" s="14"/>
      <c r="BM108" s="14"/>
      <c r="BN108" s="14"/>
      <c r="BO108" s="14"/>
      <c r="BP108" s="14"/>
      <c r="BQ108" s="14"/>
      <c r="BR108" s="14"/>
      <c r="BS108" s="14"/>
      <c r="BT108" s="14"/>
      <c r="BU108" s="14"/>
      <c r="BV108" s="14"/>
      <c r="BW108" s="14"/>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row>
    <row r="109" spans="1:227" ht="16.5" customHeight="1" x14ac:dyDescent="0.2">
      <c r="A109" s="11" t="str">
        <f t="shared" si="14"/>
        <v/>
      </c>
      <c r="B109" s="138">
        <v>94</v>
      </c>
      <c r="C109" s="94" t="e">
        <f>VLOOKUP($A109,#REF!,2,FALSE)</f>
        <v>#REF!</v>
      </c>
      <c r="D109" s="144"/>
      <c r="E109" s="175"/>
      <c r="F109" s="112"/>
      <c r="G109" s="112"/>
      <c r="H109" s="112"/>
      <c r="I109" s="147"/>
      <c r="J109" s="95"/>
      <c r="K109" s="95"/>
      <c r="L109" s="96" t="s">
        <v>1094</v>
      </c>
      <c r="M109" s="96" t="s">
        <v>1094</v>
      </c>
      <c r="N109" s="96" t="s">
        <v>1094</v>
      </c>
      <c r="O109" s="90" t="str">
        <f t="shared" si="15"/>
        <v/>
      </c>
      <c r="P109" s="104" t="str">
        <f t="shared" si="16"/>
        <v/>
      </c>
      <c r="Q109" s="150" t="str">
        <f t="shared" si="17"/>
        <v/>
      </c>
      <c r="R109" s="70"/>
      <c r="S109" s="13"/>
      <c r="U109" s="13"/>
      <c r="V109" s="13"/>
      <c r="W109" s="13"/>
      <c r="Y109" s="13" t="str">
        <f t="shared" si="18"/>
        <v/>
      </c>
      <c r="Z109" s="13" t="str">
        <f t="shared" si="19"/>
        <v>-</v>
      </c>
      <c r="BD109" s="14"/>
      <c r="BE109" s="14"/>
      <c r="BF109" s="14"/>
      <c r="BG109" s="14"/>
      <c r="BH109" s="14"/>
      <c r="BI109" s="14"/>
      <c r="BJ109" s="14"/>
      <c r="BK109" s="14"/>
      <c r="BL109" s="14"/>
      <c r="BM109" s="14"/>
      <c r="BN109" s="14"/>
      <c r="BO109" s="14"/>
      <c r="BP109" s="14"/>
      <c r="BQ109" s="14"/>
      <c r="BR109" s="14"/>
      <c r="BS109" s="14"/>
      <c r="BT109" s="14"/>
      <c r="BU109" s="14"/>
      <c r="BV109" s="14"/>
      <c r="BW109" s="14"/>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row>
    <row r="110" spans="1:227" ht="16.5" customHeight="1" x14ac:dyDescent="0.2">
      <c r="A110" s="11" t="str">
        <f t="shared" si="14"/>
        <v/>
      </c>
      <c r="B110" s="138">
        <v>95</v>
      </c>
      <c r="C110" s="94" t="e">
        <f>VLOOKUP($A110,#REF!,2,FALSE)</f>
        <v>#REF!</v>
      </c>
      <c r="D110" s="144"/>
      <c r="E110" s="175"/>
      <c r="F110" s="112"/>
      <c r="G110" s="112"/>
      <c r="H110" s="112"/>
      <c r="I110" s="147"/>
      <c r="J110" s="95"/>
      <c r="K110" s="95"/>
      <c r="L110" s="96" t="s">
        <v>1094</v>
      </c>
      <c r="M110" s="96" t="s">
        <v>1094</v>
      </c>
      <c r="N110" s="96" t="s">
        <v>1094</v>
      </c>
      <c r="O110" s="90" t="str">
        <f t="shared" si="15"/>
        <v/>
      </c>
      <c r="P110" s="104" t="str">
        <f t="shared" si="16"/>
        <v/>
      </c>
      <c r="Q110" s="150" t="str">
        <f t="shared" si="17"/>
        <v/>
      </c>
      <c r="R110" s="70"/>
      <c r="S110" s="13"/>
      <c r="U110" s="13"/>
      <c r="V110" s="13"/>
      <c r="W110" s="13"/>
      <c r="Y110" s="13" t="str">
        <f t="shared" si="18"/>
        <v/>
      </c>
      <c r="Z110" s="13" t="str">
        <f t="shared" si="19"/>
        <v>-</v>
      </c>
      <c r="BD110" s="14"/>
      <c r="BE110" s="14"/>
      <c r="BF110" s="14"/>
      <c r="BG110" s="14"/>
      <c r="BH110" s="14"/>
      <c r="BI110" s="14"/>
      <c r="BJ110" s="14"/>
      <c r="BK110" s="14"/>
      <c r="BL110" s="14"/>
      <c r="BM110" s="14"/>
      <c r="BN110" s="14"/>
      <c r="BO110" s="14"/>
      <c r="BP110" s="14"/>
      <c r="BQ110" s="14"/>
      <c r="BR110" s="14"/>
      <c r="BS110" s="14"/>
      <c r="BT110" s="14"/>
      <c r="BU110" s="14"/>
      <c r="BV110" s="14"/>
      <c r="BW110" s="14"/>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row>
    <row r="111" spans="1:227" ht="16.5" customHeight="1" x14ac:dyDescent="0.2">
      <c r="A111" s="11" t="str">
        <f t="shared" si="14"/>
        <v/>
      </c>
      <c r="B111" s="138">
        <v>96</v>
      </c>
      <c r="C111" s="94" t="e">
        <f>VLOOKUP($A111,#REF!,2,FALSE)</f>
        <v>#REF!</v>
      </c>
      <c r="D111" s="144"/>
      <c r="E111" s="175"/>
      <c r="F111" s="112"/>
      <c r="G111" s="112"/>
      <c r="H111" s="112"/>
      <c r="I111" s="147"/>
      <c r="J111" s="95"/>
      <c r="K111" s="95"/>
      <c r="L111" s="96" t="s">
        <v>1094</v>
      </c>
      <c r="M111" s="96" t="s">
        <v>1094</v>
      </c>
      <c r="N111" s="96" t="s">
        <v>1094</v>
      </c>
      <c r="O111" s="90" t="str">
        <f t="shared" si="15"/>
        <v/>
      </c>
      <c r="P111" s="104" t="str">
        <f t="shared" si="16"/>
        <v/>
      </c>
      <c r="Q111" s="150" t="str">
        <f t="shared" si="17"/>
        <v/>
      </c>
      <c r="R111" s="70"/>
      <c r="S111" s="13"/>
      <c r="U111" s="13"/>
      <c r="V111" s="13"/>
      <c r="W111" s="13"/>
      <c r="Y111" s="13" t="str">
        <f t="shared" si="18"/>
        <v/>
      </c>
      <c r="Z111" s="13" t="str">
        <f t="shared" si="19"/>
        <v>-</v>
      </c>
      <c r="BD111" s="14"/>
      <c r="BE111" s="14"/>
      <c r="BF111" s="14"/>
      <c r="BG111" s="14"/>
      <c r="BH111" s="14"/>
      <c r="BI111" s="14"/>
      <c r="BJ111" s="14"/>
      <c r="BK111" s="14"/>
      <c r="BL111" s="14"/>
      <c r="BM111" s="14"/>
      <c r="BN111" s="14"/>
      <c r="BO111" s="14"/>
      <c r="BP111" s="14"/>
      <c r="BQ111" s="14"/>
      <c r="BR111" s="14"/>
      <c r="BS111" s="14"/>
      <c r="BT111" s="14"/>
      <c r="BU111" s="14"/>
      <c r="BV111" s="14"/>
      <c r="BW111" s="14"/>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row>
    <row r="112" spans="1:227" ht="16.5" customHeight="1" x14ac:dyDescent="0.2">
      <c r="A112" s="11" t="str">
        <f t="shared" ref="A112:A135" si="20">D112&amp;E112</f>
        <v/>
      </c>
      <c r="B112" s="138">
        <v>97</v>
      </c>
      <c r="C112" s="94" t="e">
        <f>VLOOKUP($A112,#REF!,2,FALSE)</f>
        <v>#REF!</v>
      </c>
      <c r="D112" s="144"/>
      <c r="E112" s="175"/>
      <c r="F112" s="112"/>
      <c r="G112" s="112"/>
      <c r="H112" s="112"/>
      <c r="I112" s="147"/>
      <c r="J112" s="95"/>
      <c r="K112" s="95"/>
      <c r="L112" s="96" t="s">
        <v>1094</v>
      </c>
      <c r="M112" s="96" t="s">
        <v>1094</v>
      </c>
      <c r="N112" s="96" t="s">
        <v>1094</v>
      </c>
      <c r="O112" s="90" t="str">
        <f t="shared" ref="O112:O135" si="21">IF(D112="","",IF(R112="","岐阜",R112))</f>
        <v/>
      </c>
      <c r="P112" s="104" t="str">
        <f t="shared" si="16"/>
        <v/>
      </c>
      <c r="Q112" s="150" t="str">
        <f t="shared" ref="Q112:Q135" si="22">IF(D112="","",$J$7)</f>
        <v/>
      </c>
      <c r="R112" s="70"/>
      <c r="S112" s="13"/>
      <c r="U112" s="13"/>
      <c r="V112" s="13"/>
      <c r="W112" s="13"/>
      <c r="Y112" s="13" t="str">
        <f t="shared" ref="Y112:Y135" si="23">D112&amp;K112</f>
        <v/>
      </c>
      <c r="Z112" s="13" t="str">
        <f t="shared" ref="Z112:Z135" si="24">D112&amp;M112</f>
        <v>-</v>
      </c>
      <c r="BD112" s="14"/>
      <c r="BE112" s="14"/>
      <c r="BF112" s="14"/>
      <c r="BG112" s="14"/>
      <c r="BH112" s="14"/>
      <c r="BI112" s="14"/>
      <c r="BJ112" s="14"/>
      <c r="BK112" s="14"/>
      <c r="BL112" s="14"/>
      <c r="BM112" s="14"/>
      <c r="BN112" s="14"/>
      <c r="BO112" s="14"/>
      <c r="BP112" s="14"/>
      <c r="BQ112" s="14"/>
      <c r="BR112" s="14"/>
      <c r="BS112" s="14"/>
      <c r="BT112" s="14"/>
      <c r="BU112" s="14"/>
      <c r="BV112" s="14"/>
      <c r="BW112" s="14"/>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row>
    <row r="113" spans="1:220" ht="16.5" customHeight="1" x14ac:dyDescent="0.2">
      <c r="A113" s="11" t="str">
        <f t="shared" si="20"/>
        <v/>
      </c>
      <c r="B113" s="138">
        <v>98</v>
      </c>
      <c r="C113" s="94" t="e">
        <f>VLOOKUP($A113,#REF!,2,FALSE)</f>
        <v>#REF!</v>
      </c>
      <c r="D113" s="144"/>
      <c r="E113" s="175"/>
      <c r="F113" s="112"/>
      <c r="G113" s="112"/>
      <c r="H113" s="112"/>
      <c r="I113" s="147"/>
      <c r="J113" s="95"/>
      <c r="K113" s="95"/>
      <c r="L113" s="96" t="s">
        <v>1094</v>
      </c>
      <c r="M113" s="96" t="s">
        <v>1094</v>
      </c>
      <c r="N113" s="96" t="s">
        <v>1094</v>
      </c>
      <c r="O113" s="90" t="str">
        <f t="shared" si="21"/>
        <v/>
      </c>
      <c r="P113" s="104" t="str">
        <f t="shared" si="16"/>
        <v/>
      </c>
      <c r="Q113" s="150" t="str">
        <f t="shared" si="22"/>
        <v/>
      </c>
      <c r="R113" s="70"/>
      <c r="S113" s="13"/>
      <c r="U113" s="13"/>
      <c r="V113" s="13"/>
      <c r="W113" s="13"/>
      <c r="Y113" s="13" t="str">
        <f t="shared" si="23"/>
        <v/>
      </c>
      <c r="Z113" s="13" t="str">
        <f t="shared" si="24"/>
        <v>-</v>
      </c>
      <c r="BD113" s="14"/>
      <c r="BE113" s="14"/>
      <c r="BF113" s="14"/>
      <c r="BG113" s="14"/>
      <c r="BH113" s="14"/>
      <c r="BI113" s="14"/>
      <c r="BJ113" s="14"/>
      <c r="BK113" s="14"/>
      <c r="BL113" s="14"/>
      <c r="BM113" s="14"/>
      <c r="BN113" s="14"/>
      <c r="BO113" s="14"/>
      <c r="BP113" s="14"/>
      <c r="BQ113" s="14"/>
      <c r="BR113" s="14"/>
      <c r="BS113" s="14"/>
      <c r="BT113" s="14"/>
      <c r="BU113" s="14"/>
      <c r="BV113" s="14"/>
      <c r="BW113" s="14"/>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row>
    <row r="114" spans="1:220" ht="16.5" customHeight="1" x14ac:dyDescent="0.2">
      <c r="A114" s="11" t="str">
        <f t="shared" si="20"/>
        <v/>
      </c>
      <c r="B114" s="138">
        <v>99</v>
      </c>
      <c r="C114" s="94" t="e">
        <f>VLOOKUP($A114,#REF!,2,FALSE)</f>
        <v>#REF!</v>
      </c>
      <c r="D114" s="144"/>
      <c r="E114" s="175"/>
      <c r="F114" s="112"/>
      <c r="G114" s="112"/>
      <c r="H114" s="112"/>
      <c r="I114" s="147"/>
      <c r="J114" s="95"/>
      <c r="K114" s="95"/>
      <c r="L114" s="96" t="s">
        <v>1094</v>
      </c>
      <c r="M114" s="96" t="s">
        <v>1094</v>
      </c>
      <c r="N114" s="96" t="s">
        <v>1094</v>
      </c>
      <c r="O114" s="90" t="str">
        <f t="shared" si="21"/>
        <v/>
      </c>
      <c r="P114" s="104" t="str">
        <f t="shared" si="16"/>
        <v/>
      </c>
      <c r="Q114" s="150" t="str">
        <f t="shared" si="22"/>
        <v/>
      </c>
      <c r="R114" s="70"/>
      <c r="S114" s="13"/>
      <c r="U114" s="13"/>
      <c r="V114" s="13"/>
      <c r="W114" s="13"/>
      <c r="Y114" s="13" t="str">
        <f t="shared" si="23"/>
        <v/>
      </c>
      <c r="Z114" s="13" t="str">
        <f t="shared" si="24"/>
        <v>-</v>
      </c>
      <c r="BD114" s="14"/>
      <c r="BE114" s="14"/>
      <c r="BF114" s="14"/>
      <c r="BG114" s="14"/>
      <c r="BH114" s="14"/>
      <c r="BI114" s="14"/>
      <c r="BJ114" s="14"/>
      <c r="BK114" s="14"/>
      <c r="BL114" s="14"/>
      <c r="BM114" s="14"/>
      <c r="BN114" s="14"/>
      <c r="BO114" s="14"/>
      <c r="BP114" s="14"/>
      <c r="BQ114" s="14"/>
      <c r="BR114" s="14"/>
      <c r="BS114" s="14"/>
      <c r="BT114" s="14"/>
      <c r="BU114" s="14"/>
      <c r="BV114" s="14"/>
      <c r="BW114" s="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row>
    <row r="115" spans="1:220" ht="16.5" customHeight="1" x14ac:dyDescent="0.2">
      <c r="A115" s="11" t="str">
        <f t="shared" si="20"/>
        <v/>
      </c>
      <c r="B115" s="138">
        <v>100</v>
      </c>
      <c r="C115" s="94" t="e">
        <f>VLOOKUP($A115,#REF!,2,FALSE)</f>
        <v>#REF!</v>
      </c>
      <c r="D115" s="144"/>
      <c r="E115" s="175"/>
      <c r="F115" s="112"/>
      <c r="G115" s="112"/>
      <c r="H115" s="112"/>
      <c r="I115" s="147"/>
      <c r="J115" s="95"/>
      <c r="K115" s="95"/>
      <c r="L115" s="96" t="s">
        <v>1094</v>
      </c>
      <c r="M115" s="96" t="s">
        <v>1094</v>
      </c>
      <c r="N115" s="96" t="s">
        <v>1094</v>
      </c>
      <c r="O115" s="90" t="str">
        <f t="shared" si="21"/>
        <v/>
      </c>
      <c r="P115" s="104" t="str">
        <f t="shared" si="16"/>
        <v/>
      </c>
      <c r="Q115" s="150" t="str">
        <f t="shared" si="22"/>
        <v/>
      </c>
      <c r="R115" s="70"/>
      <c r="S115" s="13"/>
      <c r="U115" s="13"/>
      <c r="V115" s="13"/>
      <c r="W115" s="13"/>
      <c r="Y115" s="13" t="str">
        <f t="shared" si="23"/>
        <v/>
      </c>
      <c r="Z115" s="13" t="str">
        <f t="shared" si="24"/>
        <v>-</v>
      </c>
      <c r="BD115" s="14"/>
      <c r="BE115" s="14"/>
      <c r="BF115" s="14"/>
      <c r="BG115" s="14"/>
      <c r="BH115" s="14"/>
      <c r="BI115" s="14"/>
      <c r="BJ115" s="14"/>
      <c r="BK115" s="14"/>
      <c r="BL115" s="14"/>
      <c r="BM115" s="14"/>
      <c r="BN115" s="14"/>
      <c r="BO115" s="14"/>
      <c r="BP115" s="14"/>
      <c r="BQ115" s="14"/>
      <c r="BR115" s="14"/>
      <c r="BS115" s="14"/>
      <c r="BT115" s="14"/>
      <c r="BU115" s="14"/>
      <c r="BV115" s="14"/>
      <c r="BW115" s="14"/>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row>
    <row r="116" spans="1:220" ht="16.5" customHeight="1" x14ac:dyDescent="0.2">
      <c r="A116" s="11" t="str">
        <f t="shared" si="20"/>
        <v/>
      </c>
      <c r="B116" s="138">
        <v>101</v>
      </c>
      <c r="C116" s="94" t="e">
        <f>VLOOKUP($A116,#REF!,2,FALSE)</f>
        <v>#REF!</v>
      </c>
      <c r="D116" s="144"/>
      <c r="E116" s="175"/>
      <c r="F116" s="112"/>
      <c r="G116" s="112"/>
      <c r="H116" s="112"/>
      <c r="I116" s="147"/>
      <c r="J116" s="95"/>
      <c r="K116" s="95"/>
      <c r="L116" s="96" t="s">
        <v>1094</v>
      </c>
      <c r="M116" s="96" t="s">
        <v>1094</v>
      </c>
      <c r="N116" s="96" t="s">
        <v>1094</v>
      </c>
      <c r="O116" s="90" t="str">
        <f t="shared" si="21"/>
        <v/>
      </c>
      <c r="P116" s="104" t="str">
        <f t="shared" si="16"/>
        <v/>
      </c>
      <c r="Q116" s="150" t="str">
        <f t="shared" si="22"/>
        <v/>
      </c>
      <c r="R116" s="70"/>
      <c r="S116" s="13"/>
      <c r="U116" s="13"/>
      <c r="V116" s="13"/>
      <c r="W116" s="13"/>
      <c r="Y116" s="13" t="str">
        <f t="shared" si="23"/>
        <v/>
      </c>
      <c r="Z116" s="13" t="str">
        <f t="shared" si="24"/>
        <v>-</v>
      </c>
      <c r="BD116" s="14"/>
      <c r="BE116" s="14"/>
      <c r="BF116" s="14"/>
      <c r="BG116" s="14"/>
      <c r="BH116" s="14"/>
      <c r="BI116" s="14"/>
      <c r="BJ116" s="14"/>
      <c r="BK116" s="14"/>
      <c r="BL116" s="14"/>
      <c r="BM116" s="14"/>
      <c r="BN116" s="14"/>
      <c r="BO116" s="14"/>
      <c r="BP116" s="14"/>
      <c r="BQ116" s="14"/>
      <c r="BR116" s="14"/>
      <c r="BS116" s="14"/>
      <c r="BT116" s="14"/>
      <c r="BU116" s="14"/>
      <c r="BV116" s="14"/>
      <c r="BW116" s="14"/>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row>
    <row r="117" spans="1:220" ht="16.5" customHeight="1" x14ac:dyDescent="0.2">
      <c r="A117" s="11" t="str">
        <f t="shared" si="20"/>
        <v/>
      </c>
      <c r="B117" s="138">
        <v>102</v>
      </c>
      <c r="C117" s="94" t="e">
        <f>VLOOKUP($A117,#REF!,2,FALSE)</f>
        <v>#REF!</v>
      </c>
      <c r="D117" s="144"/>
      <c r="E117" s="175"/>
      <c r="F117" s="112"/>
      <c r="G117" s="112"/>
      <c r="H117" s="112"/>
      <c r="I117" s="147"/>
      <c r="J117" s="95"/>
      <c r="K117" s="95"/>
      <c r="L117" s="96" t="s">
        <v>1094</v>
      </c>
      <c r="M117" s="96" t="s">
        <v>1094</v>
      </c>
      <c r="N117" s="96" t="s">
        <v>1094</v>
      </c>
      <c r="O117" s="90" t="str">
        <f t="shared" si="21"/>
        <v/>
      </c>
      <c r="P117" s="104" t="str">
        <f t="shared" si="16"/>
        <v/>
      </c>
      <c r="Q117" s="150" t="str">
        <f t="shared" si="22"/>
        <v/>
      </c>
      <c r="R117" s="70"/>
      <c r="S117" s="13"/>
      <c r="U117" s="13"/>
      <c r="V117" s="13"/>
      <c r="W117" s="13"/>
      <c r="Y117" s="13" t="str">
        <f t="shared" si="23"/>
        <v/>
      </c>
      <c r="Z117" s="13" t="str">
        <f t="shared" si="24"/>
        <v>-</v>
      </c>
      <c r="BD117" s="14"/>
      <c r="BE117" s="14"/>
      <c r="BF117" s="14"/>
      <c r="BG117" s="14"/>
      <c r="BH117" s="14"/>
      <c r="BI117" s="14"/>
      <c r="BJ117" s="14"/>
      <c r="BK117" s="14"/>
      <c r="BL117" s="14"/>
      <c r="BM117" s="14"/>
      <c r="BN117" s="14"/>
      <c r="BO117" s="14"/>
      <c r="BP117" s="14"/>
      <c r="BQ117" s="14"/>
      <c r="BR117" s="14"/>
      <c r="BS117" s="14"/>
      <c r="BT117" s="14"/>
      <c r="BU117" s="14"/>
      <c r="BV117" s="14"/>
      <c r="BW117" s="14"/>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row>
    <row r="118" spans="1:220" ht="16.5" customHeight="1" x14ac:dyDescent="0.2">
      <c r="A118" s="11" t="str">
        <f t="shared" si="20"/>
        <v/>
      </c>
      <c r="B118" s="138">
        <v>103</v>
      </c>
      <c r="C118" s="94" t="e">
        <f>VLOOKUP($A118,#REF!,2,FALSE)</f>
        <v>#REF!</v>
      </c>
      <c r="D118" s="144"/>
      <c r="E118" s="175"/>
      <c r="F118" s="112"/>
      <c r="G118" s="112"/>
      <c r="H118" s="112"/>
      <c r="I118" s="147"/>
      <c r="J118" s="95"/>
      <c r="K118" s="95"/>
      <c r="L118" s="96" t="s">
        <v>1094</v>
      </c>
      <c r="M118" s="96" t="s">
        <v>1094</v>
      </c>
      <c r="N118" s="96" t="s">
        <v>1094</v>
      </c>
      <c r="O118" s="90" t="str">
        <f t="shared" si="21"/>
        <v/>
      </c>
      <c r="P118" s="104" t="str">
        <f t="shared" si="16"/>
        <v/>
      </c>
      <c r="Q118" s="150" t="str">
        <f t="shared" si="22"/>
        <v/>
      </c>
      <c r="R118" s="70"/>
      <c r="S118" s="13"/>
      <c r="U118" s="13"/>
      <c r="V118" s="13"/>
      <c r="W118" s="13"/>
      <c r="Y118" s="13" t="str">
        <f t="shared" si="23"/>
        <v/>
      </c>
      <c r="Z118" s="13" t="str">
        <f t="shared" si="24"/>
        <v>-</v>
      </c>
      <c r="BD118" s="14"/>
      <c r="BE118" s="14"/>
      <c r="BF118" s="14"/>
      <c r="BG118" s="14"/>
      <c r="BH118" s="14"/>
      <c r="BI118" s="14"/>
      <c r="BJ118" s="14"/>
      <c r="BK118" s="14"/>
      <c r="BL118" s="14"/>
      <c r="BM118" s="14"/>
      <c r="BN118" s="14"/>
      <c r="BO118" s="14"/>
      <c r="BP118" s="14"/>
      <c r="BQ118" s="14"/>
      <c r="BR118" s="14"/>
      <c r="BS118" s="14"/>
      <c r="BT118" s="14"/>
      <c r="BU118" s="14"/>
      <c r="BV118" s="14"/>
      <c r="BW118" s="14"/>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row>
    <row r="119" spans="1:220" ht="16.5" customHeight="1" x14ac:dyDescent="0.2">
      <c r="A119" s="11" t="str">
        <f t="shared" si="20"/>
        <v/>
      </c>
      <c r="B119" s="138">
        <v>104</v>
      </c>
      <c r="C119" s="94" t="e">
        <f>VLOOKUP($A119,#REF!,2,FALSE)</f>
        <v>#REF!</v>
      </c>
      <c r="D119" s="144"/>
      <c r="E119" s="175"/>
      <c r="F119" s="112"/>
      <c r="G119" s="112"/>
      <c r="H119" s="112"/>
      <c r="I119" s="147"/>
      <c r="J119" s="95"/>
      <c r="K119" s="95"/>
      <c r="L119" s="96" t="s">
        <v>1094</v>
      </c>
      <c r="M119" s="96" t="s">
        <v>1094</v>
      </c>
      <c r="N119" s="96" t="s">
        <v>1094</v>
      </c>
      <c r="O119" s="90" t="str">
        <f t="shared" si="21"/>
        <v/>
      </c>
      <c r="P119" s="104" t="str">
        <f t="shared" si="16"/>
        <v/>
      </c>
      <c r="Q119" s="150" t="str">
        <f t="shared" si="22"/>
        <v/>
      </c>
      <c r="R119" s="70"/>
      <c r="S119" s="13"/>
      <c r="U119" s="13"/>
      <c r="V119" s="13"/>
      <c r="W119" s="13"/>
      <c r="Y119" s="13" t="str">
        <f t="shared" si="23"/>
        <v/>
      </c>
      <c r="Z119" s="13" t="str">
        <f t="shared" si="24"/>
        <v>-</v>
      </c>
      <c r="BD119" s="14"/>
      <c r="BE119" s="14"/>
      <c r="BF119" s="14"/>
      <c r="BG119" s="14"/>
      <c r="BH119" s="14"/>
      <c r="BI119" s="14"/>
      <c r="BJ119" s="14"/>
      <c r="BK119" s="14"/>
      <c r="BL119" s="14"/>
      <c r="BM119" s="14"/>
      <c r="BN119" s="14"/>
      <c r="BO119" s="14"/>
      <c r="BP119" s="14"/>
      <c r="BQ119" s="14"/>
      <c r="BR119" s="14"/>
      <c r="BS119" s="14"/>
      <c r="BT119" s="14"/>
      <c r="BU119" s="14"/>
      <c r="BV119" s="14"/>
      <c r="BW119" s="14"/>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row>
    <row r="120" spans="1:220" ht="16.5" customHeight="1" x14ac:dyDescent="0.2">
      <c r="A120" s="11" t="str">
        <f t="shared" si="20"/>
        <v/>
      </c>
      <c r="B120" s="138">
        <v>105</v>
      </c>
      <c r="C120" s="94" t="e">
        <f>VLOOKUP($A120,#REF!,2,FALSE)</f>
        <v>#REF!</v>
      </c>
      <c r="D120" s="144"/>
      <c r="E120" s="175"/>
      <c r="F120" s="112"/>
      <c r="G120" s="112"/>
      <c r="H120" s="112"/>
      <c r="I120" s="147"/>
      <c r="J120" s="95"/>
      <c r="K120" s="95"/>
      <c r="L120" s="96" t="s">
        <v>1094</v>
      </c>
      <c r="M120" s="96" t="s">
        <v>1094</v>
      </c>
      <c r="N120" s="96" t="s">
        <v>1094</v>
      </c>
      <c r="O120" s="90" t="str">
        <f t="shared" si="21"/>
        <v/>
      </c>
      <c r="P120" s="104" t="str">
        <f t="shared" si="16"/>
        <v/>
      </c>
      <c r="Q120" s="150" t="str">
        <f t="shared" si="22"/>
        <v/>
      </c>
      <c r="R120" s="70"/>
      <c r="S120" s="13"/>
      <c r="U120" s="13"/>
      <c r="V120" s="13"/>
      <c r="W120" s="13"/>
      <c r="Y120" s="13" t="str">
        <f t="shared" si="23"/>
        <v/>
      </c>
      <c r="Z120" s="13" t="str">
        <f t="shared" si="24"/>
        <v>-</v>
      </c>
      <c r="BD120" s="14"/>
      <c r="BE120" s="14"/>
      <c r="BF120" s="14"/>
      <c r="BG120" s="14"/>
      <c r="BH120" s="14"/>
      <c r="BI120" s="14"/>
      <c r="BJ120" s="14"/>
      <c r="BK120" s="14"/>
      <c r="BL120" s="14"/>
      <c r="BM120" s="14"/>
      <c r="BN120" s="14"/>
      <c r="BO120" s="14"/>
      <c r="BP120" s="14"/>
      <c r="BQ120" s="14"/>
      <c r="BR120" s="14"/>
      <c r="BS120" s="14"/>
      <c r="BT120" s="14"/>
      <c r="BU120" s="14"/>
      <c r="BV120" s="14"/>
      <c r="BW120" s="14"/>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row>
    <row r="121" spans="1:220" ht="16.5" customHeight="1" x14ac:dyDescent="0.2">
      <c r="A121" s="11" t="str">
        <f t="shared" si="20"/>
        <v/>
      </c>
      <c r="B121" s="138">
        <v>106</v>
      </c>
      <c r="C121" s="94" t="e">
        <f>VLOOKUP($A121,#REF!,2,FALSE)</f>
        <v>#REF!</v>
      </c>
      <c r="D121" s="144"/>
      <c r="E121" s="175"/>
      <c r="F121" s="112"/>
      <c r="G121" s="112"/>
      <c r="H121" s="112"/>
      <c r="I121" s="147"/>
      <c r="J121" s="95"/>
      <c r="K121" s="95"/>
      <c r="L121" s="96" t="s">
        <v>1094</v>
      </c>
      <c r="M121" s="96" t="s">
        <v>1094</v>
      </c>
      <c r="N121" s="96" t="s">
        <v>1094</v>
      </c>
      <c r="O121" s="90" t="str">
        <f t="shared" si="21"/>
        <v/>
      </c>
      <c r="P121" s="104" t="str">
        <f t="shared" si="16"/>
        <v/>
      </c>
      <c r="Q121" s="150" t="str">
        <f t="shared" si="22"/>
        <v/>
      </c>
      <c r="R121" s="70"/>
      <c r="S121" s="13"/>
      <c r="U121" s="13"/>
      <c r="V121" s="13"/>
      <c r="W121" s="13"/>
      <c r="Y121" s="13" t="str">
        <f t="shared" si="23"/>
        <v/>
      </c>
      <c r="Z121" s="13" t="str">
        <f t="shared" si="24"/>
        <v>-</v>
      </c>
      <c r="BD121" s="14"/>
      <c r="BE121" s="14"/>
      <c r="BF121" s="14"/>
      <c r="BG121" s="14"/>
      <c r="BH121" s="14"/>
      <c r="BI121" s="14"/>
      <c r="BJ121" s="14"/>
      <c r="BK121" s="14"/>
      <c r="BL121" s="14"/>
      <c r="BM121" s="14"/>
      <c r="BN121" s="14"/>
      <c r="BO121" s="14"/>
      <c r="BP121" s="14"/>
      <c r="BQ121" s="14"/>
      <c r="BR121" s="14"/>
      <c r="BS121" s="14"/>
      <c r="BT121" s="14"/>
      <c r="BU121" s="14"/>
      <c r="BV121" s="14"/>
      <c r="BW121" s="14"/>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row>
    <row r="122" spans="1:220" ht="16.5" customHeight="1" x14ac:dyDescent="0.2">
      <c r="A122" s="11" t="str">
        <f t="shared" si="20"/>
        <v/>
      </c>
      <c r="B122" s="138">
        <v>107</v>
      </c>
      <c r="C122" s="94" t="e">
        <f>VLOOKUP($A122,#REF!,2,FALSE)</f>
        <v>#REF!</v>
      </c>
      <c r="D122" s="144"/>
      <c r="E122" s="175"/>
      <c r="F122" s="112"/>
      <c r="G122" s="112"/>
      <c r="H122" s="112"/>
      <c r="I122" s="147"/>
      <c r="J122" s="95"/>
      <c r="K122" s="95"/>
      <c r="L122" s="96" t="s">
        <v>1094</v>
      </c>
      <c r="M122" s="96" t="s">
        <v>1094</v>
      </c>
      <c r="N122" s="96" t="s">
        <v>1094</v>
      </c>
      <c r="O122" s="90" t="str">
        <f t="shared" si="21"/>
        <v/>
      </c>
      <c r="P122" s="104" t="str">
        <f t="shared" si="16"/>
        <v/>
      </c>
      <c r="Q122" s="150" t="str">
        <f t="shared" si="22"/>
        <v/>
      </c>
      <c r="R122" s="70"/>
      <c r="S122" s="13"/>
      <c r="U122" s="13"/>
      <c r="V122" s="13"/>
      <c r="W122" s="13"/>
      <c r="Y122" s="13" t="str">
        <f t="shared" si="23"/>
        <v/>
      </c>
      <c r="Z122" s="13" t="str">
        <f t="shared" si="24"/>
        <v>-</v>
      </c>
      <c r="BD122" s="14"/>
      <c r="BE122" s="14"/>
      <c r="BF122" s="14"/>
      <c r="BG122" s="14"/>
      <c r="BH122" s="14"/>
      <c r="BI122" s="14"/>
      <c r="BJ122" s="14"/>
      <c r="BK122" s="14"/>
      <c r="BL122" s="14"/>
      <c r="BM122" s="14"/>
      <c r="BN122" s="14"/>
      <c r="BO122" s="14"/>
      <c r="BP122" s="14"/>
      <c r="BQ122" s="14"/>
      <c r="BR122" s="14"/>
      <c r="BS122" s="14"/>
      <c r="BT122" s="14"/>
      <c r="BU122" s="14"/>
      <c r="BV122" s="14"/>
      <c r="BW122" s="14"/>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row>
    <row r="123" spans="1:220" ht="16.5" customHeight="1" x14ac:dyDescent="0.2">
      <c r="A123" s="11" t="str">
        <f t="shared" si="20"/>
        <v/>
      </c>
      <c r="B123" s="138">
        <v>108</v>
      </c>
      <c r="C123" s="94" t="e">
        <f>VLOOKUP($A123,#REF!,2,FALSE)</f>
        <v>#REF!</v>
      </c>
      <c r="D123" s="144"/>
      <c r="E123" s="175"/>
      <c r="F123" s="112"/>
      <c r="G123" s="112"/>
      <c r="H123" s="112"/>
      <c r="I123" s="147"/>
      <c r="J123" s="95"/>
      <c r="K123" s="95"/>
      <c r="L123" s="96" t="s">
        <v>1094</v>
      </c>
      <c r="M123" s="96" t="s">
        <v>1094</v>
      </c>
      <c r="N123" s="96" t="s">
        <v>1094</v>
      </c>
      <c r="O123" s="90" t="str">
        <f t="shared" si="21"/>
        <v/>
      </c>
      <c r="P123" s="104" t="str">
        <f t="shared" si="16"/>
        <v/>
      </c>
      <c r="Q123" s="150" t="str">
        <f t="shared" si="22"/>
        <v/>
      </c>
      <c r="R123" s="70"/>
      <c r="S123" s="13"/>
      <c r="U123" s="13"/>
      <c r="V123" s="13"/>
      <c r="W123" s="13"/>
      <c r="Y123" s="13" t="str">
        <f t="shared" si="23"/>
        <v/>
      </c>
      <c r="Z123" s="13" t="str">
        <f t="shared" si="24"/>
        <v>-</v>
      </c>
      <c r="BD123" s="14"/>
      <c r="BE123" s="14"/>
      <c r="BF123" s="14"/>
      <c r="BG123" s="14"/>
      <c r="BH123" s="14"/>
      <c r="BI123" s="14"/>
      <c r="BJ123" s="14"/>
      <c r="BK123" s="14"/>
      <c r="BL123" s="14"/>
      <c r="BM123" s="14"/>
      <c r="BN123" s="14"/>
      <c r="BO123" s="14"/>
      <c r="BP123" s="14"/>
      <c r="BQ123" s="14"/>
      <c r="BR123" s="14"/>
      <c r="BS123" s="14"/>
      <c r="BT123" s="14"/>
      <c r="BU123" s="14"/>
      <c r="BV123" s="14"/>
      <c r="BW123" s="14"/>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row>
    <row r="124" spans="1:220" ht="16.5" customHeight="1" x14ac:dyDescent="0.2">
      <c r="A124" s="11" t="str">
        <f t="shared" si="20"/>
        <v/>
      </c>
      <c r="B124" s="138">
        <v>109</v>
      </c>
      <c r="C124" s="94" t="e">
        <f>VLOOKUP($A124,#REF!,2,FALSE)</f>
        <v>#REF!</v>
      </c>
      <c r="D124" s="144"/>
      <c r="E124" s="175"/>
      <c r="F124" s="112"/>
      <c r="G124" s="112"/>
      <c r="H124" s="112"/>
      <c r="I124" s="147"/>
      <c r="J124" s="95"/>
      <c r="K124" s="95"/>
      <c r="L124" s="96" t="s">
        <v>1094</v>
      </c>
      <c r="M124" s="96" t="s">
        <v>1094</v>
      </c>
      <c r="N124" s="96" t="s">
        <v>1094</v>
      </c>
      <c r="O124" s="90" t="str">
        <f t="shared" si="21"/>
        <v/>
      </c>
      <c r="P124" s="104" t="str">
        <f t="shared" si="16"/>
        <v/>
      </c>
      <c r="Q124" s="150" t="str">
        <f t="shared" si="22"/>
        <v/>
      </c>
      <c r="R124" s="70"/>
      <c r="S124" s="13"/>
      <c r="U124" s="13"/>
      <c r="V124" s="13"/>
      <c r="W124" s="13"/>
      <c r="Y124" s="13" t="str">
        <f t="shared" si="23"/>
        <v/>
      </c>
      <c r="Z124" s="13" t="str">
        <f t="shared" si="24"/>
        <v>-</v>
      </c>
      <c r="BD124" s="14"/>
      <c r="BE124" s="14"/>
      <c r="BF124" s="14"/>
      <c r="BG124" s="14"/>
      <c r="BH124" s="14"/>
      <c r="BI124" s="14"/>
      <c r="BJ124" s="14"/>
      <c r="BK124" s="14"/>
      <c r="BL124" s="14"/>
      <c r="BM124" s="14"/>
      <c r="BN124" s="14"/>
      <c r="BO124" s="14"/>
      <c r="BP124" s="14"/>
      <c r="BQ124" s="14"/>
      <c r="BR124" s="14"/>
      <c r="BS124" s="14"/>
      <c r="BT124" s="14"/>
      <c r="BU124" s="14"/>
      <c r="BV124" s="14"/>
      <c r="BW124" s="1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row>
    <row r="125" spans="1:220" ht="16.5" customHeight="1" x14ac:dyDescent="0.2">
      <c r="A125" s="11" t="str">
        <f t="shared" si="20"/>
        <v/>
      </c>
      <c r="B125" s="138">
        <v>110</v>
      </c>
      <c r="C125" s="94" t="e">
        <f>VLOOKUP($A125,#REF!,2,FALSE)</f>
        <v>#REF!</v>
      </c>
      <c r="D125" s="144"/>
      <c r="E125" s="175"/>
      <c r="F125" s="112"/>
      <c r="G125" s="112"/>
      <c r="H125" s="112"/>
      <c r="I125" s="147"/>
      <c r="J125" s="95"/>
      <c r="K125" s="95"/>
      <c r="L125" s="96" t="s">
        <v>1094</v>
      </c>
      <c r="M125" s="96" t="s">
        <v>1094</v>
      </c>
      <c r="N125" s="96" t="s">
        <v>1094</v>
      </c>
      <c r="O125" s="90" t="str">
        <f t="shared" si="21"/>
        <v/>
      </c>
      <c r="P125" s="104" t="str">
        <f t="shared" si="16"/>
        <v/>
      </c>
      <c r="Q125" s="150" t="str">
        <f t="shared" si="22"/>
        <v/>
      </c>
      <c r="R125" s="70"/>
      <c r="S125" s="13"/>
      <c r="U125" s="13"/>
      <c r="V125" s="13"/>
      <c r="W125" s="13"/>
      <c r="Y125" s="13" t="str">
        <f t="shared" si="23"/>
        <v/>
      </c>
      <c r="Z125" s="13" t="str">
        <f t="shared" si="24"/>
        <v>-</v>
      </c>
      <c r="BD125" s="14"/>
      <c r="BE125" s="14"/>
      <c r="BF125" s="14"/>
      <c r="BG125" s="14"/>
      <c r="BH125" s="14"/>
      <c r="BI125" s="14"/>
      <c r="BJ125" s="14"/>
      <c r="BK125" s="14"/>
      <c r="BL125" s="14"/>
      <c r="BM125" s="14"/>
      <c r="BN125" s="14"/>
      <c r="BO125" s="14"/>
      <c r="BP125" s="14"/>
      <c r="BQ125" s="14"/>
      <c r="BR125" s="14"/>
      <c r="BS125" s="14"/>
      <c r="BT125" s="14"/>
      <c r="BU125" s="14"/>
      <c r="BV125" s="14"/>
      <c r="BW125" s="14"/>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row>
    <row r="126" spans="1:220" ht="16.5" customHeight="1" x14ac:dyDescent="0.2">
      <c r="A126" s="11" t="str">
        <f t="shared" si="20"/>
        <v/>
      </c>
      <c r="B126" s="138">
        <v>111</v>
      </c>
      <c r="C126" s="94" t="e">
        <f>VLOOKUP($A126,#REF!,2,FALSE)</f>
        <v>#REF!</v>
      </c>
      <c r="D126" s="144"/>
      <c r="E126" s="175"/>
      <c r="F126" s="112"/>
      <c r="G126" s="112"/>
      <c r="H126" s="112"/>
      <c r="I126" s="147"/>
      <c r="J126" s="95"/>
      <c r="K126" s="95"/>
      <c r="L126" s="96" t="s">
        <v>1094</v>
      </c>
      <c r="M126" s="96" t="s">
        <v>1094</v>
      </c>
      <c r="N126" s="96" t="s">
        <v>1094</v>
      </c>
      <c r="O126" s="90" t="str">
        <f t="shared" si="21"/>
        <v/>
      </c>
      <c r="P126" s="104" t="str">
        <f t="shared" si="16"/>
        <v/>
      </c>
      <c r="Q126" s="150" t="str">
        <f t="shared" si="22"/>
        <v/>
      </c>
      <c r="R126" s="70"/>
      <c r="S126" s="13"/>
      <c r="U126" s="13"/>
      <c r="V126" s="13"/>
      <c r="W126" s="13"/>
      <c r="Y126" s="13" t="str">
        <f t="shared" si="23"/>
        <v/>
      </c>
      <c r="Z126" s="13" t="str">
        <f t="shared" si="24"/>
        <v>-</v>
      </c>
      <c r="BD126" s="14"/>
      <c r="BE126" s="14"/>
      <c r="BF126" s="14"/>
      <c r="BG126" s="14"/>
      <c r="BH126" s="14"/>
      <c r="BI126" s="14"/>
      <c r="BJ126" s="14"/>
      <c r="BK126" s="14"/>
      <c r="BL126" s="14"/>
      <c r="BM126" s="14"/>
      <c r="BN126" s="14"/>
      <c r="BO126" s="14"/>
      <c r="BP126" s="14"/>
      <c r="BQ126" s="14"/>
      <c r="BR126" s="14"/>
      <c r="BS126" s="14"/>
      <c r="BT126" s="14"/>
      <c r="BU126" s="14"/>
      <c r="BV126" s="14"/>
      <c r="BW126" s="14"/>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row>
    <row r="127" spans="1:220" ht="16.5" customHeight="1" x14ac:dyDescent="0.2">
      <c r="A127" s="11" t="str">
        <f t="shared" si="20"/>
        <v/>
      </c>
      <c r="B127" s="138">
        <v>112</v>
      </c>
      <c r="C127" s="94" t="e">
        <f>VLOOKUP($A127,#REF!,2,FALSE)</f>
        <v>#REF!</v>
      </c>
      <c r="D127" s="144"/>
      <c r="E127" s="175"/>
      <c r="F127" s="112"/>
      <c r="G127" s="112"/>
      <c r="H127" s="112"/>
      <c r="I127" s="147"/>
      <c r="J127" s="95"/>
      <c r="K127" s="95"/>
      <c r="L127" s="96" t="s">
        <v>1094</v>
      </c>
      <c r="M127" s="96" t="s">
        <v>1094</v>
      </c>
      <c r="N127" s="96" t="s">
        <v>1094</v>
      </c>
      <c r="O127" s="90" t="str">
        <f t="shared" si="21"/>
        <v/>
      </c>
      <c r="P127" s="104" t="str">
        <f t="shared" si="16"/>
        <v/>
      </c>
      <c r="Q127" s="150" t="str">
        <f t="shared" si="22"/>
        <v/>
      </c>
      <c r="R127" s="70"/>
      <c r="S127" s="13"/>
      <c r="U127" s="13"/>
      <c r="V127" s="13"/>
      <c r="W127" s="13"/>
      <c r="Y127" s="13" t="str">
        <f t="shared" si="23"/>
        <v/>
      </c>
      <c r="Z127" s="13" t="str">
        <f t="shared" si="24"/>
        <v>-</v>
      </c>
      <c r="BD127" s="14"/>
      <c r="BE127" s="14"/>
      <c r="BF127" s="14"/>
      <c r="BG127" s="14"/>
      <c r="BH127" s="14"/>
      <c r="BI127" s="14"/>
      <c r="BJ127" s="14"/>
      <c r="BK127" s="14"/>
      <c r="BL127" s="14"/>
      <c r="BM127" s="14"/>
      <c r="BN127" s="14"/>
      <c r="BO127" s="14"/>
      <c r="BP127" s="14"/>
      <c r="BQ127" s="14"/>
      <c r="BR127" s="14"/>
      <c r="BS127" s="14"/>
      <c r="BT127" s="14"/>
      <c r="BU127" s="14"/>
      <c r="BV127" s="14"/>
      <c r="BW127" s="14"/>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row>
    <row r="128" spans="1:220" ht="16.5" customHeight="1" x14ac:dyDescent="0.2">
      <c r="A128" s="11" t="str">
        <f t="shared" si="20"/>
        <v/>
      </c>
      <c r="B128" s="138">
        <v>113</v>
      </c>
      <c r="C128" s="94" t="e">
        <f>VLOOKUP($A128,#REF!,2,FALSE)</f>
        <v>#REF!</v>
      </c>
      <c r="D128" s="144"/>
      <c r="E128" s="175"/>
      <c r="F128" s="112"/>
      <c r="G128" s="112"/>
      <c r="H128" s="112"/>
      <c r="I128" s="147"/>
      <c r="J128" s="95"/>
      <c r="K128" s="95"/>
      <c r="L128" s="96" t="s">
        <v>1094</v>
      </c>
      <c r="M128" s="96" t="s">
        <v>1094</v>
      </c>
      <c r="N128" s="96" t="s">
        <v>1094</v>
      </c>
      <c r="O128" s="90" t="str">
        <f t="shared" si="21"/>
        <v/>
      </c>
      <c r="P128" s="104" t="str">
        <f t="shared" si="16"/>
        <v/>
      </c>
      <c r="Q128" s="150" t="str">
        <f t="shared" si="22"/>
        <v/>
      </c>
      <c r="R128" s="70"/>
      <c r="S128" s="13"/>
      <c r="U128" s="13"/>
      <c r="V128" s="13"/>
      <c r="W128" s="13"/>
      <c r="Y128" s="13" t="str">
        <f t="shared" si="23"/>
        <v/>
      </c>
      <c r="Z128" s="13" t="str">
        <f t="shared" si="24"/>
        <v>-</v>
      </c>
      <c r="BD128" s="14"/>
      <c r="BE128" s="14"/>
      <c r="BF128" s="14"/>
      <c r="BG128" s="14"/>
      <c r="BH128" s="14"/>
      <c r="BI128" s="14"/>
      <c r="BJ128" s="14"/>
      <c r="BK128" s="14"/>
      <c r="BL128" s="14"/>
      <c r="BM128" s="14"/>
      <c r="BN128" s="14"/>
      <c r="BO128" s="14"/>
      <c r="BP128" s="14"/>
      <c r="BQ128" s="14"/>
      <c r="BR128" s="14"/>
      <c r="BS128" s="14"/>
      <c r="BT128" s="14"/>
      <c r="BU128" s="14"/>
      <c r="BV128" s="14"/>
      <c r="BW128" s="14"/>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row>
    <row r="129" spans="1:221" ht="16.5" customHeight="1" x14ac:dyDescent="0.2">
      <c r="A129" s="11" t="str">
        <f t="shared" si="20"/>
        <v/>
      </c>
      <c r="B129" s="138">
        <v>114</v>
      </c>
      <c r="C129" s="94" t="e">
        <f>VLOOKUP($A129,#REF!,2,FALSE)</f>
        <v>#REF!</v>
      </c>
      <c r="D129" s="144"/>
      <c r="E129" s="175"/>
      <c r="F129" s="112"/>
      <c r="G129" s="112"/>
      <c r="H129" s="112"/>
      <c r="I129" s="147"/>
      <c r="J129" s="95"/>
      <c r="K129" s="95"/>
      <c r="L129" s="96" t="s">
        <v>1094</v>
      </c>
      <c r="M129" s="96" t="s">
        <v>1094</v>
      </c>
      <c r="N129" s="96" t="s">
        <v>1094</v>
      </c>
      <c r="O129" s="90" t="str">
        <f t="shared" si="21"/>
        <v/>
      </c>
      <c r="P129" s="104" t="str">
        <f t="shared" si="16"/>
        <v/>
      </c>
      <c r="Q129" s="150" t="str">
        <f t="shared" si="22"/>
        <v/>
      </c>
      <c r="R129" s="70"/>
      <c r="S129" s="13"/>
      <c r="U129" s="13"/>
      <c r="V129" s="13"/>
      <c r="W129" s="13"/>
      <c r="Y129" s="13" t="str">
        <f t="shared" si="23"/>
        <v/>
      </c>
      <c r="Z129" s="13" t="str">
        <f t="shared" si="24"/>
        <v>-</v>
      </c>
      <c r="BD129" s="14"/>
      <c r="BE129" s="14"/>
      <c r="BF129" s="14"/>
      <c r="BG129" s="14"/>
      <c r="BH129" s="14"/>
      <c r="BI129" s="14"/>
      <c r="BJ129" s="14"/>
      <c r="BK129" s="14"/>
      <c r="BL129" s="14"/>
      <c r="BM129" s="14"/>
      <c r="BN129" s="14"/>
      <c r="BO129" s="14"/>
      <c r="BP129" s="14"/>
      <c r="BQ129" s="14"/>
      <c r="BR129" s="14"/>
      <c r="BS129" s="14"/>
      <c r="BT129" s="14"/>
      <c r="BU129" s="14"/>
      <c r="BV129" s="14"/>
      <c r="BW129" s="14"/>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row>
    <row r="130" spans="1:221" ht="16.5" customHeight="1" x14ac:dyDescent="0.2">
      <c r="A130" s="11" t="str">
        <f t="shared" si="20"/>
        <v/>
      </c>
      <c r="B130" s="138">
        <v>115</v>
      </c>
      <c r="C130" s="94" t="e">
        <f>VLOOKUP($A130,#REF!,2,FALSE)</f>
        <v>#REF!</v>
      </c>
      <c r="D130" s="144"/>
      <c r="E130" s="175"/>
      <c r="F130" s="112"/>
      <c r="G130" s="112"/>
      <c r="H130" s="112"/>
      <c r="I130" s="147"/>
      <c r="J130" s="95"/>
      <c r="K130" s="95"/>
      <c r="L130" s="96" t="s">
        <v>1094</v>
      </c>
      <c r="M130" s="96" t="s">
        <v>1094</v>
      </c>
      <c r="N130" s="96" t="s">
        <v>1094</v>
      </c>
      <c r="O130" s="90" t="str">
        <f t="shared" si="21"/>
        <v/>
      </c>
      <c r="P130" s="104" t="str">
        <f t="shared" si="16"/>
        <v/>
      </c>
      <c r="Q130" s="150" t="str">
        <f t="shared" si="22"/>
        <v/>
      </c>
      <c r="R130" s="70"/>
      <c r="S130" s="13"/>
      <c r="U130" s="13"/>
      <c r="V130" s="13"/>
      <c r="W130" s="13"/>
      <c r="Y130" s="13" t="str">
        <f t="shared" si="23"/>
        <v/>
      </c>
      <c r="Z130" s="13" t="str">
        <f t="shared" si="24"/>
        <v>-</v>
      </c>
      <c r="BD130" s="14"/>
      <c r="BE130" s="14"/>
      <c r="BF130" s="14"/>
      <c r="BG130" s="14"/>
      <c r="BH130" s="14"/>
      <c r="BI130" s="14"/>
      <c r="BJ130" s="14"/>
      <c r="BK130" s="14"/>
      <c r="BL130" s="14"/>
      <c r="BM130" s="14"/>
      <c r="BN130" s="14"/>
      <c r="BO130" s="14"/>
      <c r="BP130" s="14"/>
      <c r="BQ130" s="14"/>
      <c r="BR130" s="14"/>
      <c r="BS130" s="14"/>
      <c r="BT130" s="14"/>
      <c r="BU130" s="14"/>
      <c r="BV130" s="14"/>
      <c r="BW130" s="14"/>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row>
    <row r="131" spans="1:221" ht="16.5" customHeight="1" x14ac:dyDescent="0.2">
      <c r="A131" s="11" t="str">
        <f t="shared" si="20"/>
        <v/>
      </c>
      <c r="B131" s="138">
        <v>116</v>
      </c>
      <c r="C131" s="94" t="e">
        <f>VLOOKUP($A131,#REF!,2,FALSE)</f>
        <v>#REF!</v>
      </c>
      <c r="D131" s="144"/>
      <c r="E131" s="175"/>
      <c r="F131" s="112"/>
      <c r="G131" s="112"/>
      <c r="H131" s="112"/>
      <c r="I131" s="147"/>
      <c r="J131" s="95"/>
      <c r="K131" s="95"/>
      <c r="L131" s="96" t="s">
        <v>1094</v>
      </c>
      <c r="M131" s="96" t="s">
        <v>1094</v>
      </c>
      <c r="N131" s="96" t="s">
        <v>1094</v>
      </c>
      <c r="O131" s="90" t="str">
        <f t="shared" si="21"/>
        <v/>
      </c>
      <c r="P131" s="104" t="str">
        <f t="shared" si="16"/>
        <v/>
      </c>
      <c r="Q131" s="150" t="str">
        <f t="shared" si="22"/>
        <v/>
      </c>
      <c r="R131" s="70"/>
      <c r="S131" s="13"/>
      <c r="U131" s="13"/>
      <c r="V131" s="13"/>
      <c r="W131" s="13"/>
      <c r="Y131" s="13" t="str">
        <f t="shared" si="23"/>
        <v/>
      </c>
      <c r="Z131" s="13" t="str">
        <f t="shared" si="24"/>
        <v>-</v>
      </c>
      <c r="BD131" s="14"/>
      <c r="BE131" s="14"/>
      <c r="BF131" s="14"/>
      <c r="BG131" s="14"/>
      <c r="BH131" s="14"/>
      <c r="BI131" s="14"/>
      <c r="BJ131" s="14"/>
      <c r="BK131" s="14"/>
      <c r="BL131" s="14"/>
      <c r="BM131" s="14"/>
      <c r="BN131" s="14"/>
      <c r="BO131" s="14"/>
      <c r="BP131" s="14"/>
      <c r="BQ131" s="14"/>
      <c r="BR131" s="14"/>
      <c r="BS131" s="14"/>
      <c r="BT131" s="14"/>
      <c r="BU131" s="14"/>
      <c r="BV131" s="14"/>
      <c r="BW131" s="14"/>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row>
    <row r="132" spans="1:221" ht="16.5" customHeight="1" x14ac:dyDescent="0.2">
      <c r="A132" s="11" t="str">
        <f t="shared" si="20"/>
        <v/>
      </c>
      <c r="B132" s="138">
        <v>117</v>
      </c>
      <c r="C132" s="94" t="e">
        <f>VLOOKUP($A132,#REF!,2,FALSE)</f>
        <v>#REF!</v>
      </c>
      <c r="D132" s="144"/>
      <c r="E132" s="175"/>
      <c r="F132" s="112"/>
      <c r="G132" s="112"/>
      <c r="H132" s="112"/>
      <c r="I132" s="147"/>
      <c r="J132" s="95"/>
      <c r="K132" s="95"/>
      <c r="L132" s="96" t="s">
        <v>1094</v>
      </c>
      <c r="M132" s="96" t="s">
        <v>1094</v>
      </c>
      <c r="N132" s="96" t="s">
        <v>1094</v>
      </c>
      <c r="O132" s="90" t="str">
        <f t="shared" si="21"/>
        <v/>
      </c>
      <c r="P132" s="104" t="str">
        <f t="shared" si="16"/>
        <v/>
      </c>
      <c r="Q132" s="150" t="str">
        <f t="shared" si="22"/>
        <v/>
      </c>
      <c r="R132" s="70"/>
      <c r="S132" s="13"/>
      <c r="U132" s="13"/>
      <c r="V132" s="13"/>
      <c r="W132" s="13"/>
      <c r="Y132" s="13" t="str">
        <f t="shared" si="23"/>
        <v/>
      </c>
      <c r="Z132" s="13" t="str">
        <f t="shared" si="24"/>
        <v>-</v>
      </c>
      <c r="BD132" s="14"/>
      <c r="BE132" s="14"/>
      <c r="BF132" s="14"/>
      <c r="BG132" s="14"/>
      <c r="BH132" s="14"/>
      <c r="BI132" s="14"/>
      <c r="BJ132" s="14"/>
      <c r="BK132" s="14"/>
      <c r="BL132" s="14"/>
      <c r="BM132" s="14"/>
      <c r="BN132" s="14"/>
      <c r="BO132" s="14"/>
      <c r="BP132" s="14"/>
      <c r="BQ132" s="14"/>
      <c r="BR132" s="14"/>
      <c r="BS132" s="14"/>
      <c r="BT132" s="14"/>
      <c r="BU132" s="14"/>
      <c r="BV132" s="14"/>
      <c r="BW132" s="14"/>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row>
    <row r="133" spans="1:221" ht="16.5" customHeight="1" x14ac:dyDescent="0.2">
      <c r="A133" s="11" t="str">
        <f t="shared" si="20"/>
        <v/>
      </c>
      <c r="B133" s="138">
        <v>118</v>
      </c>
      <c r="C133" s="94" t="e">
        <f>VLOOKUP($A133,#REF!,2,FALSE)</f>
        <v>#REF!</v>
      </c>
      <c r="D133" s="144"/>
      <c r="E133" s="175"/>
      <c r="F133" s="112"/>
      <c r="G133" s="112"/>
      <c r="H133" s="112"/>
      <c r="I133" s="147"/>
      <c r="J133" s="95"/>
      <c r="K133" s="95"/>
      <c r="L133" s="96" t="s">
        <v>1094</v>
      </c>
      <c r="M133" s="96" t="s">
        <v>1094</v>
      </c>
      <c r="N133" s="96" t="s">
        <v>1094</v>
      </c>
      <c r="O133" s="90" t="str">
        <f t="shared" si="21"/>
        <v/>
      </c>
      <c r="P133" s="104" t="str">
        <f t="shared" si="16"/>
        <v/>
      </c>
      <c r="Q133" s="150" t="str">
        <f t="shared" si="22"/>
        <v/>
      </c>
      <c r="R133" s="70"/>
      <c r="S133" s="13"/>
      <c r="U133" s="13"/>
      <c r="V133" s="13"/>
      <c r="W133" s="13"/>
      <c r="Y133" s="13" t="str">
        <f t="shared" si="23"/>
        <v/>
      </c>
      <c r="Z133" s="13" t="str">
        <f t="shared" si="24"/>
        <v>-</v>
      </c>
      <c r="BD133" s="14"/>
      <c r="BE133" s="14"/>
      <c r="BF133" s="14"/>
      <c r="BG133" s="14"/>
      <c r="BH133" s="14"/>
      <c r="BI133" s="14"/>
      <c r="BJ133" s="14"/>
      <c r="BK133" s="14"/>
      <c r="BL133" s="14"/>
      <c r="BM133" s="14"/>
      <c r="BN133" s="14"/>
      <c r="BO133" s="14"/>
      <c r="BP133" s="14"/>
      <c r="BQ133" s="14"/>
      <c r="BR133" s="14"/>
      <c r="BS133" s="14"/>
      <c r="BT133" s="14"/>
      <c r="BU133" s="14"/>
      <c r="BV133" s="14"/>
      <c r="BW133" s="14"/>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row>
    <row r="134" spans="1:221" ht="16.5" customHeight="1" x14ac:dyDescent="0.2">
      <c r="A134" s="11" t="str">
        <f t="shared" si="20"/>
        <v/>
      </c>
      <c r="B134" s="138">
        <v>119</v>
      </c>
      <c r="C134" s="94" t="e">
        <f>VLOOKUP($A134,#REF!,2,FALSE)</f>
        <v>#REF!</v>
      </c>
      <c r="D134" s="144"/>
      <c r="E134" s="175"/>
      <c r="F134" s="112"/>
      <c r="G134" s="112"/>
      <c r="H134" s="112"/>
      <c r="I134" s="147"/>
      <c r="J134" s="95"/>
      <c r="K134" s="95"/>
      <c r="L134" s="96" t="s">
        <v>1094</v>
      </c>
      <c r="M134" s="96" t="s">
        <v>1094</v>
      </c>
      <c r="N134" s="96" t="s">
        <v>1094</v>
      </c>
      <c r="O134" s="90" t="str">
        <f t="shared" si="21"/>
        <v/>
      </c>
      <c r="P134" s="104" t="str">
        <f t="shared" si="16"/>
        <v/>
      </c>
      <c r="Q134" s="150" t="str">
        <f t="shared" si="22"/>
        <v/>
      </c>
      <c r="R134" s="70"/>
      <c r="S134" s="13"/>
      <c r="U134" s="13"/>
      <c r="V134" s="13"/>
      <c r="W134" s="13"/>
      <c r="Y134" s="13" t="str">
        <f t="shared" si="23"/>
        <v/>
      </c>
      <c r="Z134" s="13" t="str">
        <f t="shared" si="24"/>
        <v>-</v>
      </c>
      <c r="BD134" s="14"/>
      <c r="BE134" s="14"/>
      <c r="BF134" s="14"/>
      <c r="BG134" s="14"/>
      <c r="BH134" s="14"/>
      <c r="BI134" s="14"/>
      <c r="BJ134" s="14"/>
      <c r="BK134" s="14"/>
      <c r="BL134" s="14"/>
      <c r="BM134" s="14"/>
      <c r="BN134" s="14"/>
      <c r="BO134" s="14"/>
      <c r="BP134" s="14"/>
      <c r="BQ134" s="14"/>
      <c r="BR134" s="14"/>
      <c r="BS134" s="14"/>
      <c r="BT134" s="14"/>
      <c r="BU134" s="14"/>
      <c r="BV134" s="14"/>
      <c r="BW134" s="1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row>
    <row r="135" spans="1:221" ht="16.5" customHeight="1" x14ac:dyDescent="0.2">
      <c r="A135" s="11" t="str">
        <f t="shared" si="20"/>
        <v/>
      </c>
      <c r="B135" s="138">
        <v>120</v>
      </c>
      <c r="C135" s="94" t="e">
        <f>VLOOKUP($A135,#REF!,2,FALSE)</f>
        <v>#REF!</v>
      </c>
      <c r="D135" s="144"/>
      <c r="E135" s="175"/>
      <c r="F135" s="112"/>
      <c r="G135" s="112"/>
      <c r="H135" s="112"/>
      <c r="I135" s="147"/>
      <c r="J135" s="95"/>
      <c r="K135" s="95"/>
      <c r="L135" s="96" t="s">
        <v>1094</v>
      </c>
      <c r="M135" s="96" t="s">
        <v>1094</v>
      </c>
      <c r="N135" s="96" t="s">
        <v>1094</v>
      </c>
      <c r="O135" s="90" t="str">
        <f t="shared" si="21"/>
        <v/>
      </c>
      <c r="P135" s="104" t="str">
        <f t="shared" si="16"/>
        <v/>
      </c>
      <c r="Q135" s="150" t="str">
        <f t="shared" si="22"/>
        <v/>
      </c>
      <c r="R135" s="70"/>
      <c r="S135" s="13"/>
      <c r="U135" s="13"/>
      <c r="V135" s="13"/>
      <c r="W135" s="13"/>
      <c r="Y135" s="13" t="str">
        <f t="shared" si="23"/>
        <v/>
      </c>
      <c r="Z135" s="13" t="str">
        <f t="shared" si="24"/>
        <v>-</v>
      </c>
      <c r="BD135" s="14"/>
      <c r="BE135" s="14"/>
      <c r="BF135" s="14"/>
      <c r="BG135" s="14"/>
      <c r="BH135" s="14"/>
      <c r="BI135" s="14"/>
      <c r="BJ135" s="14"/>
      <c r="BK135" s="14"/>
      <c r="BL135" s="14"/>
      <c r="BM135" s="14"/>
      <c r="BN135" s="14"/>
      <c r="BO135" s="14"/>
      <c r="BP135" s="14"/>
      <c r="BQ135" s="14"/>
      <c r="BR135" s="14"/>
      <c r="BS135" s="14"/>
      <c r="BT135" s="14"/>
      <c r="BU135" s="14"/>
      <c r="BV135" s="14"/>
      <c r="BW135" s="14"/>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row>
    <row r="136" spans="1:221" ht="9.6" customHeight="1" thickBot="1" x14ac:dyDescent="0.25">
      <c r="A136" s="10"/>
      <c r="B136" s="89"/>
      <c r="C136" s="9"/>
      <c r="I136" s="2"/>
      <c r="K136" s="2"/>
      <c r="P136" s="104" t="str">
        <f t="shared" si="16"/>
        <v/>
      </c>
      <c r="Q136" s="106"/>
      <c r="R136" s="13"/>
      <c r="S136" s="13"/>
      <c r="U136" s="13"/>
      <c r="V136" s="13"/>
      <c r="W136" s="13"/>
      <c r="Y136" s="13" t="str">
        <f>IF(D136="","",(D136&amp;K136))</f>
        <v/>
      </c>
      <c r="BD136" s="14"/>
      <c r="BE136" s="14"/>
      <c r="BF136" s="14"/>
      <c r="BG136" s="14"/>
      <c r="BH136" s="14"/>
      <c r="BI136" s="14"/>
      <c r="BJ136" s="14"/>
      <c r="BK136" s="14"/>
      <c r="BL136" s="14"/>
      <c r="BM136" s="14"/>
      <c r="BN136" s="14"/>
      <c r="BO136" s="14"/>
      <c r="BP136" s="14"/>
      <c r="BQ136" s="14"/>
      <c r="BR136" s="14"/>
      <c r="BS136" s="14"/>
      <c r="BT136" s="14"/>
      <c r="BU136" s="14"/>
      <c r="BV136" s="14"/>
      <c r="BW136" s="14"/>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row>
    <row r="137" spans="1:221" s="13" customFormat="1" ht="13.8" thickTop="1" x14ac:dyDescent="0.2">
      <c r="B137" s="89"/>
      <c r="K137" s="61"/>
      <c r="O137" s="81"/>
      <c r="Q137" s="71"/>
      <c r="AA137" s="71"/>
      <c r="AB137" s="61"/>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c r="FF137" s="14"/>
      <c r="FG137" s="14"/>
      <c r="FH137" s="14"/>
      <c r="FI137" s="14"/>
      <c r="FJ137" s="14"/>
      <c r="FK137" s="14"/>
      <c r="FL137" s="14"/>
      <c r="FM137" s="14"/>
      <c r="FN137" s="14"/>
      <c r="FO137" s="14"/>
      <c r="FP137" s="14"/>
      <c r="FQ137" s="14"/>
      <c r="FR137" s="14"/>
      <c r="FS137" s="14"/>
      <c r="FT137" s="14"/>
      <c r="FU137" s="14"/>
      <c r="FV137" s="14"/>
      <c r="FW137" s="14"/>
      <c r="FX137" s="14"/>
      <c r="FY137" s="14"/>
      <c r="FZ137" s="14"/>
      <c r="GA137" s="14"/>
      <c r="GB137" s="14"/>
      <c r="GC137" s="14"/>
      <c r="GD137" s="14"/>
      <c r="GE137" s="14"/>
      <c r="GF137" s="14"/>
      <c r="GG137" s="14"/>
      <c r="GH137" s="14"/>
      <c r="GI137" s="14"/>
      <c r="GJ137" s="14"/>
      <c r="GK137" s="14"/>
      <c r="GL137" s="14"/>
      <c r="GM137" s="14"/>
      <c r="GN137" s="14"/>
      <c r="GO137" s="14"/>
      <c r="GP137" s="14"/>
      <c r="GQ137" s="14"/>
      <c r="GR137" s="14"/>
      <c r="GS137" s="14"/>
      <c r="GT137" s="14"/>
      <c r="GU137" s="14"/>
      <c r="GV137" s="14"/>
      <c r="GW137" s="14"/>
      <c r="GX137" s="14"/>
      <c r="GY137" s="14"/>
      <c r="GZ137" s="14"/>
      <c r="HA137" s="14"/>
      <c r="HB137" s="14"/>
      <c r="HC137" s="14"/>
      <c r="HD137" s="14"/>
      <c r="HE137" s="14"/>
      <c r="HF137" s="14"/>
      <c r="HG137" s="14"/>
      <c r="HH137" s="14"/>
      <c r="HI137" s="14"/>
      <c r="HJ137" s="14"/>
      <c r="HK137" s="14"/>
      <c r="HL137" s="14"/>
    </row>
    <row r="138" spans="1:221" s="13" customFormat="1" x14ac:dyDescent="0.2">
      <c r="B138" s="89"/>
      <c r="K138" s="61"/>
      <c r="O138" s="81"/>
      <c r="Q138" s="71"/>
      <c r="AA138" s="71"/>
      <c r="AB138" s="61"/>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c r="FF138" s="14"/>
      <c r="FG138" s="14"/>
      <c r="FH138" s="14"/>
      <c r="FI138" s="14"/>
      <c r="FJ138" s="14"/>
      <c r="FK138" s="14"/>
      <c r="FL138" s="14"/>
      <c r="FM138" s="14"/>
      <c r="FN138" s="14"/>
      <c r="FO138" s="14"/>
      <c r="FP138" s="14"/>
      <c r="FQ138" s="14"/>
      <c r="FR138" s="14"/>
      <c r="FS138" s="14"/>
      <c r="FT138" s="14"/>
      <c r="FU138" s="14"/>
      <c r="FV138" s="14"/>
      <c r="FW138" s="14"/>
      <c r="FX138" s="14"/>
      <c r="FY138" s="14"/>
      <c r="FZ138" s="14"/>
      <c r="GA138" s="14"/>
      <c r="GB138" s="14"/>
      <c r="GC138" s="14"/>
      <c r="GD138" s="14"/>
      <c r="GE138" s="14"/>
      <c r="GF138" s="14"/>
      <c r="GG138" s="14"/>
      <c r="GH138" s="14"/>
      <c r="GI138" s="14"/>
      <c r="GJ138" s="14"/>
      <c r="GK138" s="14"/>
      <c r="GL138" s="14"/>
      <c r="GM138" s="14"/>
      <c r="GN138" s="14"/>
      <c r="GO138" s="14"/>
      <c r="GP138" s="14"/>
      <c r="GQ138" s="14"/>
      <c r="GR138" s="14"/>
      <c r="GS138" s="14"/>
      <c r="GT138" s="14"/>
      <c r="GU138" s="14"/>
      <c r="GV138" s="14"/>
      <c r="GW138" s="14"/>
      <c r="GX138" s="14"/>
      <c r="GY138" s="14"/>
      <c r="GZ138" s="14"/>
      <c r="HA138" s="14"/>
      <c r="HB138" s="14"/>
      <c r="HC138" s="14"/>
      <c r="HD138" s="14"/>
      <c r="HE138" s="14"/>
      <c r="HF138" s="14"/>
      <c r="HG138" s="14"/>
      <c r="HH138" s="14"/>
      <c r="HI138" s="14"/>
      <c r="HJ138" s="14"/>
      <c r="HK138" s="14"/>
      <c r="HL138" s="14"/>
    </row>
    <row r="139" spans="1:221" s="13" customFormat="1" x14ac:dyDescent="0.2">
      <c r="B139" s="89"/>
      <c r="K139" s="61"/>
      <c r="O139" s="81"/>
      <c r="Q139" s="71"/>
      <c r="AA139" s="71"/>
      <c r="AB139" s="61"/>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c r="EB139" s="14"/>
      <c r="EC139" s="14"/>
      <c r="ED139" s="14"/>
      <c r="EE139" s="14"/>
      <c r="EF139" s="14"/>
      <c r="EG139" s="14"/>
      <c r="EH139" s="14"/>
      <c r="EI139" s="14"/>
      <c r="EJ139" s="14"/>
      <c r="EK139" s="14"/>
      <c r="EL139" s="14"/>
      <c r="EM139" s="14"/>
      <c r="EN139" s="14"/>
      <c r="EO139" s="14"/>
      <c r="EP139" s="14"/>
      <c r="EQ139" s="14"/>
      <c r="ER139" s="14"/>
      <c r="ES139" s="14"/>
      <c r="ET139" s="14"/>
      <c r="EU139" s="14"/>
      <c r="EV139" s="14"/>
      <c r="EW139" s="14"/>
      <c r="EX139" s="14"/>
      <c r="EY139" s="14"/>
      <c r="EZ139" s="14"/>
      <c r="FA139" s="14"/>
      <c r="FB139" s="14"/>
      <c r="FC139" s="14"/>
      <c r="FD139" s="14"/>
      <c r="FE139" s="14"/>
      <c r="FF139" s="14"/>
      <c r="FG139" s="14"/>
      <c r="FH139" s="14"/>
      <c r="FI139" s="14"/>
      <c r="FJ139" s="14"/>
      <c r="FK139" s="14"/>
      <c r="FL139" s="14"/>
      <c r="FM139" s="14"/>
      <c r="FN139" s="14"/>
      <c r="FO139" s="14"/>
      <c r="FP139" s="14"/>
      <c r="FQ139" s="14"/>
      <c r="FR139" s="14"/>
      <c r="FS139" s="14"/>
      <c r="FT139" s="14"/>
      <c r="FU139" s="14"/>
      <c r="FV139" s="14"/>
      <c r="FW139" s="14"/>
      <c r="FX139" s="14"/>
      <c r="FY139" s="14"/>
      <c r="FZ139" s="14"/>
      <c r="GA139" s="14"/>
      <c r="GB139" s="14"/>
      <c r="GC139" s="14"/>
      <c r="GD139" s="14"/>
      <c r="GE139" s="14"/>
      <c r="GF139" s="14"/>
      <c r="GG139" s="14"/>
      <c r="GH139" s="14"/>
      <c r="GI139" s="14"/>
      <c r="GJ139" s="14"/>
      <c r="GK139" s="14"/>
      <c r="GL139" s="14"/>
      <c r="GM139" s="14"/>
      <c r="GN139" s="14"/>
      <c r="GO139" s="14"/>
      <c r="GP139" s="14"/>
      <c r="GQ139" s="14"/>
      <c r="GR139" s="14"/>
      <c r="GS139" s="14"/>
      <c r="GT139" s="14"/>
      <c r="GU139" s="14"/>
      <c r="GV139" s="14"/>
      <c r="GW139" s="14"/>
      <c r="GX139" s="14"/>
      <c r="GY139" s="14"/>
      <c r="GZ139" s="14"/>
      <c r="HA139" s="14"/>
      <c r="HB139" s="14"/>
      <c r="HC139" s="14"/>
      <c r="HD139" s="14"/>
      <c r="HE139" s="14"/>
      <c r="HF139" s="14"/>
      <c r="HG139" s="14"/>
      <c r="HH139" s="14"/>
      <c r="HI139" s="14"/>
      <c r="HJ139" s="14"/>
      <c r="HK139" s="14"/>
      <c r="HL139" s="14"/>
    </row>
    <row r="140" spans="1:221" s="13" customFormat="1" x14ac:dyDescent="0.2">
      <c r="B140" s="9"/>
      <c r="K140" s="61"/>
      <c r="O140" s="81"/>
      <c r="Q140" s="71"/>
      <c r="AA140" s="71"/>
      <c r="AB140" s="61"/>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c r="EB140" s="14"/>
      <c r="EC140" s="14"/>
      <c r="ED140" s="14"/>
      <c r="EE140" s="14"/>
      <c r="EF140" s="14"/>
      <c r="EG140" s="14"/>
      <c r="EH140" s="14"/>
      <c r="EI140" s="14"/>
      <c r="EJ140" s="14"/>
      <c r="EK140" s="14"/>
      <c r="EL140" s="14"/>
      <c r="EM140" s="14"/>
      <c r="EN140" s="14"/>
      <c r="EO140" s="14"/>
      <c r="EP140" s="14"/>
      <c r="EQ140" s="14"/>
      <c r="ER140" s="14"/>
      <c r="ES140" s="14"/>
      <c r="ET140" s="14"/>
      <c r="EU140" s="14"/>
      <c r="EV140" s="14"/>
      <c r="EW140" s="14"/>
      <c r="EX140" s="14"/>
      <c r="EY140" s="14"/>
      <c r="EZ140" s="14"/>
      <c r="FA140" s="14"/>
      <c r="FB140" s="14"/>
      <c r="FC140" s="14"/>
      <c r="FD140" s="14"/>
      <c r="FE140" s="14"/>
      <c r="FF140" s="14"/>
      <c r="FG140" s="14"/>
      <c r="FH140" s="14"/>
      <c r="FI140" s="14"/>
      <c r="FJ140" s="14"/>
      <c r="FK140" s="14"/>
      <c r="FL140" s="14"/>
      <c r="FM140" s="14"/>
      <c r="FN140" s="14"/>
      <c r="FO140" s="14"/>
      <c r="FP140" s="14"/>
      <c r="FQ140" s="14"/>
      <c r="FR140" s="14"/>
      <c r="FS140" s="14"/>
      <c r="FT140" s="14"/>
      <c r="FU140" s="14"/>
      <c r="FV140" s="14"/>
      <c r="FW140" s="14"/>
      <c r="FX140" s="14"/>
      <c r="FY140" s="14"/>
      <c r="FZ140" s="14"/>
      <c r="GA140" s="14"/>
      <c r="GB140" s="14"/>
      <c r="GC140" s="14"/>
      <c r="GD140" s="14"/>
      <c r="GE140" s="14"/>
      <c r="GF140" s="14"/>
      <c r="GG140" s="14"/>
      <c r="GH140" s="14"/>
      <c r="GI140" s="14"/>
      <c r="GJ140" s="14"/>
      <c r="GK140" s="14"/>
      <c r="GL140" s="14"/>
      <c r="GM140" s="14"/>
      <c r="GN140" s="14"/>
      <c r="GO140" s="14"/>
      <c r="GP140" s="14"/>
      <c r="GQ140" s="14"/>
      <c r="GR140" s="14"/>
      <c r="GS140" s="14"/>
      <c r="GT140" s="14"/>
      <c r="GU140" s="14"/>
      <c r="GV140" s="14"/>
      <c r="GW140" s="14"/>
      <c r="GX140" s="14"/>
      <c r="GY140" s="14"/>
      <c r="GZ140" s="14"/>
      <c r="HA140" s="14"/>
      <c r="HB140" s="14"/>
      <c r="HC140" s="14"/>
      <c r="HD140" s="14"/>
      <c r="HE140" s="14"/>
      <c r="HF140" s="14"/>
      <c r="HG140" s="14"/>
      <c r="HH140" s="14"/>
      <c r="HI140" s="14"/>
      <c r="HJ140" s="14"/>
      <c r="HK140" s="14"/>
      <c r="HL140" s="14"/>
    </row>
    <row r="141" spans="1:221" s="13" customFormat="1" x14ac:dyDescent="0.2">
      <c r="K141" s="61"/>
      <c r="O141" s="81"/>
      <c r="Q141" s="71"/>
      <c r="AA141" s="71"/>
      <c r="AB141" s="61"/>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row>
    <row r="142" spans="1:221" s="13" customFormat="1" x14ac:dyDescent="0.2">
      <c r="K142" s="61"/>
      <c r="O142" s="81"/>
      <c r="Q142" s="71"/>
      <c r="AA142" s="71"/>
      <c r="AB142" s="61"/>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c r="FF142" s="14"/>
      <c r="FG142" s="14"/>
      <c r="FH142" s="14"/>
      <c r="FI142" s="14"/>
      <c r="FJ142" s="14"/>
      <c r="FK142" s="14"/>
      <c r="FL142" s="14"/>
      <c r="FM142" s="14"/>
      <c r="FN142" s="14"/>
      <c r="FO142" s="14"/>
      <c r="FP142" s="14"/>
      <c r="FQ142" s="14"/>
      <c r="FR142" s="14"/>
      <c r="FS142" s="14"/>
      <c r="FT142" s="14"/>
      <c r="FU142" s="14"/>
      <c r="FV142" s="14"/>
      <c r="FW142" s="14"/>
      <c r="FX142" s="14"/>
      <c r="FY142" s="14"/>
      <c r="FZ142" s="14"/>
      <c r="GA142" s="14"/>
      <c r="GB142" s="14"/>
      <c r="GC142" s="14"/>
      <c r="GD142" s="14"/>
      <c r="GE142" s="14"/>
      <c r="GF142" s="14"/>
      <c r="GG142" s="14"/>
      <c r="GH142" s="14"/>
      <c r="GI142" s="14"/>
      <c r="GJ142" s="14"/>
      <c r="GK142" s="14"/>
      <c r="GL142" s="14"/>
      <c r="GM142" s="14"/>
      <c r="GN142" s="14"/>
      <c r="GO142" s="14"/>
      <c r="GP142" s="14"/>
      <c r="GQ142" s="14"/>
      <c r="GR142" s="14"/>
      <c r="GS142" s="14"/>
      <c r="GT142" s="14"/>
      <c r="GU142" s="14"/>
      <c r="GV142" s="14"/>
      <c r="GW142" s="14"/>
      <c r="GX142" s="14"/>
      <c r="GY142" s="14"/>
      <c r="GZ142" s="14"/>
      <c r="HA142" s="14"/>
      <c r="HB142" s="14"/>
      <c r="HC142" s="14"/>
      <c r="HD142" s="14"/>
      <c r="HE142" s="14"/>
      <c r="HF142" s="14"/>
      <c r="HG142" s="14"/>
      <c r="HH142" s="14"/>
      <c r="HI142" s="14"/>
      <c r="HJ142" s="14"/>
      <c r="HK142" s="14"/>
      <c r="HL142" s="14"/>
    </row>
    <row r="143" spans="1:221" s="13" customFormat="1" x14ac:dyDescent="0.2">
      <c r="K143" s="61"/>
      <c r="O143" s="81"/>
      <c r="Q143" s="71"/>
      <c r="AA143" s="71"/>
      <c r="AB143" s="61"/>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c r="DI143" s="14"/>
      <c r="DJ143" s="14"/>
      <c r="DK143" s="14"/>
      <c r="DL143" s="14"/>
      <c r="DM143" s="14"/>
      <c r="DN143" s="14"/>
      <c r="DO143" s="14"/>
      <c r="DP143" s="14"/>
      <c r="DQ143" s="14"/>
      <c r="DR143" s="14"/>
      <c r="DS143" s="14"/>
      <c r="DT143" s="14"/>
      <c r="DU143" s="14"/>
      <c r="DV143" s="14"/>
      <c r="DW143" s="14"/>
      <c r="DX143" s="14"/>
      <c r="DY143" s="14"/>
      <c r="DZ143" s="14"/>
      <c r="EA143" s="14"/>
      <c r="EB143" s="14"/>
      <c r="EC143" s="14"/>
      <c r="ED143" s="14"/>
      <c r="EE143" s="14"/>
      <c r="EF143" s="14"/>
      <c r="EG143" s="14"/>
      <c r="EH143" s="14"/>
      <c r="EI143" s="14"/>
      <c r="EJ143" s="14"/>
      <c r="EK143" s="14"/>
      <c r="EL143" s="14"/>
      <c r="EM143" s="14"/>
      <c r="EN143" s="14"/>
      <c r="EO143" s="14"/>
      <c r="EP143" s="14"/>
      <c r="EQ143" s="14"/>
      <c r="ER143" s="14"/>
      <c r="ES143" s="14"/>
      <c r="ET143" s="14"/>
      <c r="EU143" s="14"/>
      <c r="EV143" s="14"/>
      <c r="EW143" s="14"/>
      <c r="EX143" s="14"/>
      <c r="EY143" s="14"/>
      <c r="EZ143" s="14"/>
      <c r="FA143" s="14"/>
      <c r="FB143" s="14"/>
      <c r="FC143" s="14"/>
      <c r="FD143" s="14"/>
      <c r="FE143" s="14"/>
      <c r="FF143" s="14"/>
      <c r="FG143" s="14"/>
      <c r="FH143" s="14"/>
      <c r="FI143" s="14"/>
      <c r="FJ143" s="14"/>
      <c r="FK143" s="14"/>
      <c r="FL143" s="14"/>
      <c r="FM143" s="14"/>
      <c r="FN143" s="14"/>
      <c r="FO143" s="14"/>
      <c r="FP143" s="14"/>
      <c r="FQ143" s="14"/>
      <c r="FR143" s="14"/>
      <c r="FS143" s="14"/>
      <c r="FT143" s="14"/>
      <c r="FU143" s="14"/>
      <c r="FV143" s="14"/>
      <c r="FW143" s="14"/>
      <c r="FX143" s="14"/>
      <c r="FY143" s="14"/>
      <c r="FZ143" s="14"/>
      <c r="GA143" s="14"/>
      <c r="GB143" s="14"/>
      <c r="GC143" s="14"/>
      <c r="GD143" s="14"/>
      <c r="GE143" s="14"/>
      <c r="GF143" s="14"/>
      <c r="GG143" s="14"/>
      <c r="GH143" s="14"/>
      <c r="GI143" s="14"/>
      <c r="GJ143" s="14"/>
      <c r="GK143" s="14"/>
      <c r="GL143" s="14"/>
      <c r="GM143" s="14"/>
      <c r="GN143" s="14"/>
      <c r="GO143" s="14"/>
      <c r="GP143" s="14"/>
      <c r="GQ143" s="14"/>
      <c r="GR143" s="14"/>
      <c r="GS143" s="14"/>
      <c r="GT143" s="14"/>
      <c r="GU143" s="14"/>
      <c r="GV143" s="14"/>
      <c r="GW143" s="14"/>
      <c r="GX143" s="14"/>
      <c r="GY143" s="14"/>
      <c r="GZ143" s="14"/>
      <c r="HA143" s="14"/>
      <c r="HB143" s="14"/>
      <c r="HC143" s="14"/>
      <c r="HD143" s="14"/>
      <c r="HE143" s="14"/>
      <c r="HF143" s="14"/>
      <c r="HG143" s="14"/>
      <c r="HH143" s="14"/>
      <c r="HI143" s="14"/>
      <c r="HJ143" s="14"/>
      <c r="HK143" s="14"/>
      <c r="HL143" s="14"/>
      <c r="HM143" s="14"/>
    </row>
    <row r="144" spans="1:221" s="13" customFormat="1" x14ac:dyDescent="0.2">
      <c r="R144" s="61"/>
      <c r="AA144" s="71"/>
      <c r="AB144" s="61"/>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DE144" s="14"/>
      <c r="DF144" s="14"/>
      <c r="DG144" s="14"/>
      <c r="DH144" s="14"/>
      <c r="DI144" s="14"/>
      <c r="DJ144" s="14"/>
      <c r="DK144" s="14"/>
      <c r="DL144" s="14"/>
      <c r="DM144" s="14"/>
      <c r="DN144" s="14"/>
      <c r="DO144" s="14"/>
      <c r="DP144" s="14"/>
      <c r="DQ144" s="14"/>
      <c r="DR144" s="14"/>
      <c r="DS144" s="14"/>
      <c r="DT144" s="14"/>
      <c r="DU144" s="14"/>
      <c r="DV144" s="14"/>
      <c r="DW144" s="14"/>
      <c r="DX144" s="14"/>
      <c r="DY144" s="14"/>
      <c r="DZ144" s="14"/>
      <c r="EA144" s="14"/>
      <c r="EB144" s="14"/>
      <c r="EC144" s="14"/>
      <c r="ED144" s="14"/>
      <c r="EE144" s="14"/>
      <c r="EF144" s="14"/>
      <c r="EG144" s="14"/>
      <c r="EH144" s="14"/>
      <c r="EI144" s="14"/>
      <c r="EJ144" s="14"/>
      <c r="EK144" s="14"/>
      <c r="EL144" s="14"/>
      <c r="EM144" s="14"/>
      <c r="EN144" s="14"/>
      <c r="EO144" s="14"/>
      <c r="EP144" s="14"/>
      <c r="EQ144" s="14"/>
      <c r="ER144" s="14"/>
      <c r="ES144" s="14"/>
      <c r="ET144" s="14"/>
      <c r="EU144" s="14"/>
      <c r="EV144" s="14"/>
      <c r="EW144" s="14"/>
      <c r="EX144" s="14"/>
      <c r="EY144" s="14"/>
      <c r="EZ144" s="14"/>
      <c r="FA144" s="14"/>
      <c r="FB144" s="14"/>
      <c r="FC144" s="14"/>
      <c r="FD144" s="14"/>
      <c r="FE144" s="14"/>
      <c r="FF144" s="14"/>
      <c r="FG144" s="14"/>
      <c r="FH144" s="14"/>
      <c r="FI144" s="14"/>
      <c r="FJ144" s="14"/>
      <c r="FK144" s="14"/>
      <c r="FL144" s="14"/>
      <c r="FM144" s="14"/>
      <c r="FN144" s="14"/>
      <c r="FO144" s="14"/>
      <c r="FP144" s="14"/>
      <c r="FQ144" s="14"/>
      <c r="FR144" s="14"/>
      <c r="FS144" s="14"/>
      <c r="FT144" s="14"/>
      <c r="FU144" s="14"/>
      <c r="FV144" s="14"/>
      <c r="FW144" s="14"/>
      <c r="FX144" s="14"/>
      <c r="FY144" s="14"/>
      <c r="FZ144" s="14"/>
      <c r="GA144" s="14"/>
      <c r="GB144" s="14"/>
      <c r="GC144" s="14"/>
      <c r="GD144" s="14"/>
      <c r="GE144" s="14"/>
      <c r="GF144" s="14"/>
      <c r="GG144" s="14"/>
      <c r="GH144" s="14"/>
      <c r="GI144" s="14"/>
      <c r="GJ144" s="14"/>
      <c r="GK144" s="14"/>
      <c r="GL144" s="14"/>
      <c r="GM144" s="14"/>
      <c r="GN144" s="14"/>
      <c r="GO144" s="14"/>
      <c r="GP144" s="14"/>
      <c r="GQ144" s="14"/>
      <c r="GR144" s="14"/>
      <c r="GS144" s="14"/>
      <c r="GT144" s="14"/>
      <c r="GU144" s="14"/>
      <c r="GV144" s="14"/>
      <c r="GW144" s="14"/>
      <c r="GX144" s="14"/>
      <c r="GY144" s="14"/>
      <c r="GZ144" s="14"/>
      <c r="HA144" s="14"/>
      <c r="HB144" s="14"/>
      <c r="HC144" s="14"/>
      <c r="HD144" s="14"/>
      <c r="HE144" s="14"/>
      <c r="HF144" s="14"/>
      <c r="HG144" s="14"/>
      <c r="HH144" s="14"/>
      <c r="HI144" s="14"/>
      <c r="HJ144" s="14"/>
      <c r="HK144" s="14"/>
      <c r="HL144" s="14"/>
    </row>
    <row r="145" spans="27:220" s="13" customFormat="1" x14ac:dyDescent="0.2">
      <c r="AA145" s="71"/>
      <c r="AB145" s="61"/>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c r="DI145" s="14"/>
      <c r="DJ145" s="14"/>
      <c r="DK145" s="14"/>
      <c r="DL145" s="14"/>
      <c r="DM145" s="14"/>
      <c r="DN145" s="14"/>
      <c r="DO145" s="14"/>
      <c r="DP145" s="14"/>
      <c r="DQ145" s="14"/>
      <c r="DR145" s="14"/>
      <c r="DS145" s="14"/>
      <c r="DT145" s="14"/>
      <c r="DU145" s="14"/>
      <c r="DV145" s="14"/>
      <c r="DW145" s="14"/>
      <c r="DX145" s="14"/>
      <c r="DY145" s="14"/>
      <c r="DZ145" s="14"/>
      <c r="EA145" s="14"/>
      <c r="EB145" s="14"/>
      <c r="EC145" s="14"/>
      <c r="ED145" s="14"/>
      <c r="EE145" s="14"/>
      <c r="EF145" s="14"/>
      <c r="EG145" s="14"/>
      <c r="EH145" s="14"/>
      <c r="EI145" s="14"/>
      <c r="EJ145" s="14"/>
      <c r="EK145" s="14"/>
      <c r="EL145" s="14"/>
      <c r="EM145" s="14"/>
      <c r="EN145" s="14"/>
      <c r="EO145" s="14"/>
      <c r="EP145" s="14"/>
      <c r="EQ145" s="14"/>
      <c r="ER145" s="14"/>
      <c r="ES145" s="14"/>
      <c r="ET145" s="14"/>
      <c r="EU145" s="14"/>
      <c r="EV145" s="14"/>
      <c r="EW145" s="14"/>
      <c r="EX145" s="14"/>
      <c r="EY145" s="14"/>
      <c r="EZ145" s="14"/>
      <c r="FA145" s="14"/>
      <c r="FB145" s="14"/>
      <c r="FC145" s="14"/>
      <c r="FD145" s="14"/>
      <c r="FE145" s="14"/>
      <c r="FF145" s="14"/>
      <c r="FG145" s="14"/>
      <c r="FH145" s="14"/>
      <c r="FI145" s="14"/>
      <c r="FJ145" s="14"/>
      <c r="FK145" s="14"/>
      <c r="FL145" s="14"/>
      <c r="FM145" s="14"/>
      <c r="FN145" s="14"/>
      <c r="FO145" s="14"/>
      <c r="FP145" s="14"/>
      <c r="FQ145" s="14"/>
      <c r="FR145" s="14"/>
      <c r="FS145" s="14"/>
      <c r="FT145" s="14"/>
      <c r="FU145" s="14"/>
      <c r="FV145" s="14"/>
      <c r="FW145" s="14"/>
      <c r="FX145" s="14"/>
      <c r="FY145" s="14"/>
      <c r="FZ145" s="14"/>
      <c r="GA145" s="14"/>
      <c r="GB145" s="14"/>
      <c r="GC145" s="14"/>
      <c r="GD145" s="14"/>
      <c r="GE145" s="14"/>
      <c r="GF145" s="14"/>
      <c r="GG145" s="14"/>
      <c r="GH145" s="14"/>
      <c r="GI145" s="14"/>
      <c r="GJ145" s="14"/>
      <c r="GK145" s="14"/>
      <c r="GL145" s="14"/>
      <c r="GM145" s="14"/>
      <c r="GN145" s="14"/>
      <c r="GO145" s="14"/>
      <c r="GP145" s="14"/>
      <c r="GQ145" s="14"/>
      <c r="GR145" s="14"/>
      <c r="GS145" s="14"/>
      <c r="GT145" s="14"/>
      <c r="GU145" s="14"/>
      <c r="GV145" s="14"/>
      <c r="GW145" s="14"/>
      <c r="GX145" s="14"/>
      <c r="GY145" s="14"/>
      <c r="GZ145" s="14"/>
      <c r="HA145" s="14"/>
      <c r="HB145" s="14"/>
      <c r="HC145" s="14"/>
      <c r="HD145" s="14"/>
      <c r="HE145" s="14"/>
      <c r="HF145" s="14"/>
      <c r="HG145" s="14"/>
      <c r="HH145" s="14"/>
      <c r="HI145" s="14"/>
      <c r="HJ145" s="14"/>
      <c r="HK145" s="14"/>
      <c r="HL145" s="14"/>
    </row>
    <row r="146" spans="27:220" s="13" customFormat="1" x14ac:dyDescent="0.2">
      <c r="AA146" s="71"/>
      <c r="AB146" s="61"/>
      <c r="BD146" s="14"/>
      <c r="BE146" s="14"/>
      <c r="BF146" s="14"/>
      <c r="BG146" s="14"/>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4"/>
      <c r="CS146" s="14"/>
      <c r="CT146" s="14"/>
      <c r="CU146" s="14"/>
      <c r="CV146" s="14"/>
      <c r="CW146" s="14"/>
      <c r="CX146" s="14"/>
      <c r="CY146" s="14"/>
      <c r="CZ146" s="14"/>
      <c r="DA146" s="14"/>
      <c r="DB146" s="14"/>
      <c r="DC146" s="14"/>
      <c r="DD146" s="14"/>
      <c r="DE146" s="14"/>
      <c r="DF146" s="14"/>
      <c r="DG146" s="14"/>
      <c r="DH146" s="14"/>
      <c r="DI146" s="14"/>
      <c r="DJ146" s="14"/>
      <c r="DK146" s="14"/>
      <c r="DL146" s="14"/>
      <c r="DM146" s="14"/>
      <c r="DN146" s="14"/>
      <c r="DO146" s="14"/>
      <c r="DP146" s="14"/>
      <c r="DQ146" s="14"/>
      <c r="DR146" s="14"/>
      <c r="DS146" s="14"/>
      <c r="DT146" s="14"/>
      <c r="DU146" s="14"/>
      <c r="DV146" s="14"/>
      <c r="DW146" s="14"/>
      <c r="DX146" s="14"/>
      <c r="DY146" s="14"/>
      <c r="DZ146" s="14"/>
      <c r="EA146" s="14"/>
      <c r="EB146" s="14"/>
      <c r="EC146" s="14"/>
      <c r="ED146" s="14"/>
      <c r="EE146" s="14"/>
      <c r="EF146" s="14"/>
      <c r="EG146" s="14"/>
      <c r="EH146" s="14"/>
      <c r="EI146" s="14"/>
      <c r="EJ146" s="14"/>
      <c r="EK146" s="14"/>
      <c r="EL146" s="14"/>
      <c r="EM146" s="14"/>
      <c r="EN146" s="14"/>
      <c r="EO146" s="14"/>
      <c r="EP146" s="14"/>
      <c r="EQ146" s="14"/>
      <c r="ER146" s="14"/>
      <c r="ES146" s="14"/>
      <c r="ET146" s="14"/>
      <c r="EU146" s="14"/>
      <c r="EV146" s="14"/>
      <c r="EW146" s="14"/>
      <c r="EX146" s="14"/>
      <c r="EY146" s="14"/>
      <c r="EZ146" s="14"/>
      <c r="FA146" s="14"/>
      <c r="FB146" s="14"/>
      <c r="FC146" s="14"/>
      <c r="FD146" s="14"/>
      <c r="FE146" s="14"/>
      <c r="FF146" s="14"/>
      <c r="FG146" s="14"/>
      <c r="FH146" s="14"/>
      <c r="FI146" s="14"/>
      <c r="FJ146" s="14"/>
      <c r="FK146" s="14"/>
      <c r="FL146" s="14"/>
      <c r="FM146" s="14"/>
      <c r="FN146" s="14"/>
      <c r="FO146" s="14"/>
      <c r="FP146" s="14"/>
      <c r="FQ146" s="14"/>
      <c r="FR146" s="14"/>
      <c r="FS146" s="14"/>
      <c r="FT146" s="14"/>
      <c r="FU146" s="14"/>
      <c r="FV146" s="14"/>
      <c r="FW146" s="14"/>
      <c r="FX146" s="14"/>
      <c r="FY146" s="14"/>
      <c r="FZ146" s="14"/>
      <c r="GA146" s="14"/>
      <c r="GB146" s="14"/>
      <c r="GC146" s="14"/>
      <c r="GD146" s="14"/>
      <c r="GE146" s="14"/>
      <c r="GF146" s="14"/>
      <c r="GG146" s="14"/>
      <c r="GH146" s="14"/>
      <c r="GI146" s="14"/>
      <c r="GJ146" s="14"/>
      <c r="GK146" s="14"/>
      <c r="GL146" s="14"/>
      <c r="GM146" s="14"/>
      <c r="GN146" s="14"/>
      <c r="GO146" s="14"/>
      <c r="GP146" s="14"/>
      <c r="GQ146" s="14"/>
      <c r="GR146" s="14"/>
      <c r="GS146" s="14"/>
      <c r="GT146" s="14"/>
      <c r="GU146" s="14"/>
      <c r="GV146" s="14"/>
      <c r="GW146" s="14"/>
      <c r="GX146" s="14"/>
      <c r="GY146" s="14"/>
      <c r="GZ146" s="14"/>
      <c r="HA146" s="14"/>
      <c r="HB146" s="14"/>
      <c r="HC146" s="14"/>
      <c r="HD146" s="14"/>
      <c r="HE146" s="14"/>
      <c r="HF146" s="14"/>
      <c r="HG146" s="14"/>
      <c r="HH146" s="14"/>
      <c r="HI146" s="14"/>
      <c r="HJ146" s="14"/>
      <c r="HK146" s="14"/>
      <c r="HL146" s="14"/>
    </row>
    <row r="147" spans="27:220" s="13" customFormat="1" x14ac:dyDescent="0.2">
      <c r="AA147" s="71"/>
      <c r="AB147" s="61"/>
      <c r="BD147" s="14"/>
      <c r="BE147" s="14"/>
      <c r="BF147" s="14"/>
      <c r="BG147" s="14"/>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B147" s="14"/>
      <c r="DC147" s="14"/>
      <c r="DD147" s="14"/>
      <c r="DE147" s="14"/>
      <c r="DF147" s="14"/>
      <c r="DG147" s="14"/>
      <c r="DH147" s="14"/>
      <c r="DI147" s="14"/>
      <c r="DJ147" s="14"/>
      <c r="DK147" s="14"/>
      <c r="DL147" s="14"/>
      <c r="DM147" s="14"/>
      <c r="DN147" s="14"/>
      <c r="DO147" s="14"/>
      <c r="DP147" s="14"/>
      <c r="DQ147" s="14"/>
      <c r="DR147" s="14"/>
      <c r="DS147" s="14"/>
      <c r="DT147" s="14"/>
      <c r="DU147" s="14"/>
      <c r="DV147" s="14"/>
      <c r="DW147" s="14"/>
      <c r="DX147" s="14"/>
      <c r="DY147" s="14"/>
      <c r="DZ147" s="14"/>
      <c r="EA147" s="14"/>
      <c r="EB147" s="14"/>
      <c r="EC147" s="14"/>
      <c r="ED147" s="14"/>
      <c r="EE147" s="14"/>
      <c r="EF147" s="14"/>
      <c r="EG147" s="14"/>
      <c r="EH147" s="14"/>
      <c r="EI147" s="14"/>
      <c r="EJ147" s="14"/>
      <c r="EK147" s="14"/>
      <c r="EL147" s="14"/>
      <c r="EM147" s="14"/>
      <c r="EN147" s="14"/>
      <c r="EO147" s="14"/>
      <c r="EP147" s="14"/>
      <c r="EQ147" s="14"/>
      <c r="ER147" s="14"/>
      <c r="ES147" s="14"/>
      <c r="ET147" s="14"/>
      <c r="EU147" s="14"/>
      <c r="EV147" s="14"/>
      <c r="EW147" s="14"/>
      <c r="EX147" s="14"/>
      <c r="EY147" s="14"/>
      <c r="EZ147" s="14"/>
      <c r="FA147" s="14"/>
      <c r="FB147" s="14"/>
      <c r="FC147" s="14"/>
      <c r="FD147" s="14"/>
      <c r="FE147" s="14"/>
      <c r="FF147" s="14"/>
      <c r="FG147" s="14"/>
      <c r="FH147" s="14"/>
      <c r="FI147" s="14"/>
      <c r="FJ147" s="14"/>
      <c r="FK147" s="14"/>
      <c r="FL147" s="14"/>
      <c r="FM147" s="14"/>
      <c r="FN147" s="14"/>
      <c r="FO147" s="14"/>
      <c r="FP147" s="14"/>
      <c r="FQ147" s="14"/>
      <c r="FR147" s="14"/>
      <c r="FS147" s="14"/>
      <c r="FT147" s="14"/>
      <c r="FU147" s="14"/>
      <c r="FV147" s="14"/>
      <c r="FW147" s="14"/>
      <c r="FX147" s="14"/>
      <c r="FY147" s="14"/>
      <c r="FZ147" s="14"/>
      <c r="GA147" s="14"/>
      <c r="GB147" s="14"/>
      <c r="GC147" s="14"/>
      <c r="GD147" s="14"/>
      <c r="GE147" s="14"/>
      <c r="GF147" s="14"/>
      <c r="GG147" s="14"/>
      <c r="GH147" s="14"/>
      <c r="GI147" s="14"/>
      <c r="GJ147" s="14"/>
      <c r="GK147" s="14"/>
      <c r="GL147" s="14"/>
      <c r="GM147" s="14"/>
      <c r="GN147" s="14"/>
      <c r="GO147" s="14"/>
      <c r="GP147" s="14"/>
      <c r="GQ147" s="14"/>
      <c r="GR147" s="14"/>
      <c r="GS147" s="14"/>
      <c r="GT147" s="14"/>
      <c r="GU147" s="14"/>
      <c r="GV147" s="14"/>
      <c r="GW147" s="14"/>
      <c r="GX147" s="14"/>
      <c r="GY147" s="14"/>
      <c r="GZ147" s="14"/>
      <c r="HA147" s="14"/>
      <c r="HB147" s="14"/>
      <c r="HC147" s="14"/>
      <c r="HD147" s="14"/>
      <c r="HE147" s="14"/>
      <c r="HF147" s="14"/>
      <c r="HG147" s="14"/>
      <c r="HH147" s="14"/>
      <c r="HI147" s="14"/>
      <c r="HJ147" s="14"/>
      <c r="HK147" s="14"/>
      <c r="HL147" s="14"/>
    </row>
    <row r="148" spans="27:220" s="13" customFormat="1" x14ac:dyDescent="0.2">
      <c r="AA148" s="71"/>
      <c r="AB148" s="61"/>
      <c r="BD148" s="14"/>
      <c r="BE148" s="14"/>
      <c r="BF148" s="14"/>
      <c r="BG148" s="14"/>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c r="CM148" s="14"/>
      <c r="CN148" s="14"/>
      <c r="CO148" s="14"/>
      <c r="CP148" s="14"/>
      <c r="CQ148" s="14"/>
      <c r="CR148" s="14"/>
      <c r="CS148" s="14"/>
      <c r="CT148" s="14"/>
      <c r="CU148" s="14"/>
      <c r="CV148" s="14"/>
      <c r="CW148" s="14"/>
      <c r="CX148" s="14"/>
      <c r="CY148" s="14"/>
      <c r="CZ148" s="14"/>
      <c r="DA148" s="14"/>
      <c r="DB148" s="14"/>
      <c r="DC148" s="14"/>
      <c r="DD148" s="14"/>
      <c r="DE148" s="14"/>
      <c r="DF148" s="14"/>
      <c r="DG148" s="14"/>
      <c r="DH148" s="14"/>
      <c r="DI148" s="14"/>
      <c r="DJ148" s="14"/>
      <c r="DK148" s="14"/>
      <c r="DL148" s="14"/>
      <c r="DM148" s="14"/>
      <c r="DN148" s="14"/>
      <c r="DO148" s="14"/>
      <c r="DP148" s="14"/>
      <c r="DQ148" s="14"/>
      <c r="DR148" s="14"/>
      <c r="DS148" s="14"/>
      <c r="DT148" s="14"/>
      <c r="DU148" s="14"/>
      <c r="DV148" s="14"/>
      <c r="DW148" s="14"/>
      <c r="DX148" s="14"/>
      <c r="DY148" s="14"/>
      <c r="DZ148" s="14"/>
      <c r="EA148" s="14"/>
      <c r="EB148" s="14"/>
      <c r="EC148" s="14"/>
      <c r="ED148" s="14"/>
      <c r="EE148" s="14"/>
      <c r="EF148" s="14"/>
      <c r="EG148" s="14"/>
      <c r="EH148" s="14"/>
      <c r="EI148" s="14"/>
      <c r="EJ148" s="14"/>
      <c r="EK148" s="14"/>
      <c r="EL148" s="14"/>
      <c r="EM148" s="14"/>
      <c r="EN148" s="14"/>
      <c r="EO148" s="14"/>
      <c r="EP148" s="14"/>
      <c r="EQ148" s="14"/>
      <c r="ER148" s="14"/>
      <c r="ES148" s="14"/>
      <c r="ET148" s="14"/>
      <c r="EU148" s="14"/>
      <c r="EV148" s="14"/>
      <c r="EW148" s="14"/>
      <c r="EX148" s="14"/>
      <c r="EY148" s="14"/>
      <c r="EZ148" s="14"/>
      <c r="FA148" s="14"/>
      <c r="FB148" s="14"/>
      <c r="FC148" s="14"/>
      <c r="FD148" s="14"/>
      <c r="FE148" s="14"/>
      <c r="FF148" s="14"/>
      <c r="FG148" s="14"/>
      <c r="FH148" s="14"/>
      <c r="FI148" s="14"/>
      <c r="FJ148" s="14"/>
      <c r="FK148" s="14"/>
      <c r="FL148" s="14"/>
      <c r="FM148" s="14"/>
      <c r="FN148" s="14"/>
      <c r="FO148" s="14"/>
      <c r="FP148" s="14"/>
      <c r="FQ148" s="14"/>
      <c r="FR148" s="14"/>
      <c r="FS148" s="14"/>
      <c r="FT148" s="14"/>
      <c r="FU148" s="14"/>
      <c r="FV148" s="14"/>
      <c r="FW148" s="14"/>
      <c r="FX148" s="14"/>
      <c r="FY148" s="14"/>
      <c r="FZ148" s="14"/>
      <c r="GA148" s="14"/>
      <c r="GB148" s="14"/>
      <c r="GC148" s="14"/>
      <c r="GD148" s="14"/>
      <c r="GE148" s="14"/>
      <c r="GF148" s="14"/>
      <c r="GG148" s="14"/>
      <c r="GH148" s="14"/>
      <c r="GI148" s="14"/>
      <c r="GJ148" s="14"/>
      <c r="GK148" s="14"/>
      <c r="GL148" s="14"/>
      <c r="GM148" s="14"/>
      <c r="GN148" s="14"/>
      <c r="GO148" s="14"/>
      <c r="GP148" s="14"/>
      <c r="GQ148" s="14"/>
      <c r="GR148" s="14"/>
      <c r="GS148" s="14"/>
      <c r="GT148" s="14"/>
      <c r="GU148" s="14"/>
      <c r="GV148" s="14"/>
      <c r="GW148" s="14"/>
      <c r="GX148" s="14"/>
      <c r="GY148" s="14"/>
      <c r="GZ148" s="14"/>
      <c r="HA148" s="14"/>
      <c r="HB148" s="14"/>
      <c r="HC148" s="14"/>
      <c r="HD148" s="14"/>
      <c r="HE148" s="14"/>
      <c r="HF148" s="14"/>
      <c r="HG148" s="14"/>
      <c r="HH148" s="14"/>
      <c r="HI148" s="14"/>
      <c r="HJ148" s="14"/>
      <c r="HK148" s="14"/>
      <c r="HL148" s="14"/>
    </row>
    <row r="149" spans="27:220" s="13" customFormat="1" x14ac:dyDescent="0.2">
      <c r="AA149" s="71"/>
      <c r="AB149" s="61"/>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c r="DB149" s="14"/>
      <c r="DC149" s="14"/>
      <c r="DD149" s="14"/>
      <c r="DE149" s="14"/>
      <c r="DF149" s="14"/>
      <c r="DG149" s="14"/>
      <c r="DH149" s="14"/>
      <c r="DI149" s="14"/>
      <c r="DJ149" s="14"/>
      <c r="DK149" s="14"/>
      <c r="DL149" s="14"/>
      <c r="DM149" s="14"/>
      <c r="DN149" s="14"/>
      <c r="DO149" s="14"/>
      <c r="DP149" s="14"/>
      <c r="DQ149" s="14"/>
      <c r="DR149" s="14"/>
      <c r="DS149" s="14"/>
      <c r="DT149" s="14"/>
      <c r="DU149" s="14"/>
      <c r="DV149" s="14"/>
      <c r="DW149" s="14"/>
      <c r="DX149" s="14"/>
      <c r="DY149" s="14"/>
      <c r="DZ149" s="14"/>
      <c r="EA149" s="14"/>
      <c r="EB149" s="14"/>
      <c r="EC149" s="14"/>
      <c r="ED149" s="14"/>
      <c r="EE149" s="14"/>
      <c r="EF149" s="14"/>
      <c r="EG149" s="14"/>
      <c r="EH149" s="14"/>
      <c r="EI149" s="14"/>
      <c r="EJ149" s="14"/>
      <c r="EK149" s="14"/>
      <c r="EL149" s="14"/>
      <c r="EM149" s="14"/>
      <c r="EN149" s="14"/>
      <c r="EO149" s="14"/>
      <c r="EP149" s="14"/>
      <c r="EQ149" s="14"/>
      <c r="ER149" s="14"/>
      <c r="ES149" s="14"/>
      <c r="ET149" s="14"/>
      <c r="EU149" s="14"/>
      <c r="EV149" s="14"/>
      <c r="EW149" s="14"/>
      <c r="EX149" s="14"/>
      <c r="EY149" s="14"/>
      <c r="EZ149" s="14"/>
      <c r="FA149" s="14"/>
      <c r="FB149" s="14"/>
      <c r="FC149" s="14"/>
      <c r="FD149" s="14"/>
      <c r="FE149" s="14"/>
      <c r="FF149" s="14"/>
      <c r="FG149" s="14"/>
      <c r="FH149" s="14"/>
      <c r="FI149" s="14"/>
      <c r="FJ149" s="14"/>
      <c r="FK149" s="14"/>
      <c r="FL149" s="14"/>
      <c r="FM149" s="14"/>
      <c r="FN149" s="14"/>
      <c r="FO149" s="14"/>
      <c r="FP149" s="14"/>
      <c r="FQ149" s="14"/>
      <c r="FR149" s="14"/>
      <c r="FS149" s="14"/>
      <c r="FT149" s="14"/>
      <c r="FU149" s="14"/>
      <c r="FV149" s="14"/>
      <c r="FW149" s="14"/>
      <c r="FX149" s="14"/>
      <c r="FY149" s="14"/>
      <c r="FZ149" s="14"/>
      <c r="GA149" s="14"/>
      <c r="GB149" s="14"/>
      <c r="GC149" s="14"/>
      <c r="GD149" s="14"/>
      <c r="GE149" s="14"/>
      <c r="GF149" s="14"/>
      <c r="GG149" s="14"/>
      <c r="GH149" s="14"/>
      <c r="GI149" s="14"/>
      <c r="GJ149" s="14"/>
      <c r="GK149" s="14"/>
      <c r="GL149" s="14"/>
      <c r="GM149" s="14"/>
      <c r="GN149" s="14"/>
      <c r="GO149" s="14"/>
      <c r="GP149" s="14"/>
      <c r="GQ149" s="14"/>
      <c r="GR149" s="14"/>
      <c r="GS149" s="14"/>
      <c r="GT149" s="14"/>
      <c r="GU149" s="14"/>
      <c r="GV149" s="14"/>
      <c r="GW149" s="14"/>
      <c r="GX149" s="14"/>
      <c r="GY149" s="14"/>
      <c r="GZ149" s="14"/>
      <c r="HA149" s="14"/>
      <c r="HB149" s="14"/>
      <c r="HC149" s="14"/>
      <c r="HD149" s="14"/>
      <c r="HE149" s="14"/>
      <c r="HF149" s="14"/>
      <c r="HG149" s="14"/>
      <c r="HH149" s="14"/>
      <c r="HI149" s="14"/>
      <c r="HJ149" s="14"/>
      <c r="HK149" s="14"/>
      <c r="HL149" s="14"/>
    </row>
    <row r="150" spans="27:220" s="13" customFormat="1" x14ac:dyDescent="0.2">
      <c r="AA150" s="71"/>
      <c r="AB150" s="61"/>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c r="DI150" s="14"/>
      <c r="DJ150" s="14"/>
      <c r="DK150" s="14"/>
      <c r="DL150" s="14"/>
      <c r="DM150" s="14"/>
      <c r="DN150" s="14"/>
      <c r="DO150" s="14"/>
      <c r="DP150" s="14"/>
      <c r="DQ150" s="14"/>
      <c r="DR150" s="14"/>
      <c r="DS150" s="14"/>
      <c r="DT150" s="14"/>
      <c r="DU150" s="14"/>
      <c r="DV150" s="14"/>
      <c r="DW150" s="14"/>
      <c r="DX150" s="14"/>
      <c r="DY150" s="14"/>
      <c r="DZ150" s="14"/>
      <c r="EA150" s="14"/>
      <c r="EB150" s="14"/>
      <c r="EC150" s="14"/>
      <c r="ED150" s="14"/>
      <c r="EE150" s="14"/>
      <c r="EF150" s="14"/>
      <c r="EG150" s="14"/>
      <c r="EH150" s="14"/>
      <c r="EI150" s="14"/>
      <c r="EJ150" s="14"/>
      <c r="EK150" s="14"/>
      <c r="EL150" s="14"/>
      <c r="EM150" s="14"/>
      <c r="EN150" s="14"/>
      <c r="EO150" s="14"/>
      <c r="EP150" s="14"/>
      <c r="EQ150" s="14"/>
      <c r="ER150" s="14"/>
      <c r="ES150" s="14"/>
      <c r="ET150" s="14"/>
      <c r="EU150" s="14"/>
      <c r="EV150" s="14"/>
      <c r="EW150" s="14"/>
      <c r="EX150" s="14"/>
      <c r="EY150" s="14"/>
      <c r="EZ150" s="14"/>
      <c r="FA150" s="14"/>
      <c r="FB150" s="14"/>
      <c r="FC150" s="14"/>
      <c r="FD150" s="14"/>
      <c r="FE150" s="14"/>
      <c r="FF150" s="14"/>
      <c r="FG150" s="14"/>
      <c r="FH150" s="14"/>
      <c r="FI150" s="14"/>
      <c r="FJ150" s="14"/>
      <c r="FK150" s="14"/>
      <c r="FL150" s="14"/>
      <c r="FM150" s="14"/>
      <c r="FN150" s="14"/>
      <c r="FO150" s="14"/>
      <c r="FP150" s="14"/>
      <c r="FQ150" s="14"/>
      <c r="FR150" s="14"/>
      <c r="FS150" s="14"/>
      <c r="FT150" s="14"/>
      <c r="FU150" s="14"/>
      <c r="FV150" s="14"/>
      <c r="FW150" s="14"/>
      <c r="FX150" s="14"/>
      <c r="FY150" s="14"/>
      <c r="FZ150" s="14"/>
      <c r="GA150" s="14"/>
      <c r="GB150" s="14"/>
      <c r="GC150" s="14"/>
      <c r="GD150" s="14"/>
      <c r="GE150" s="14"/>
      <c r="GF150" s="14"/>
      <c r="GG150" s="14"/>
      <c r="GH150" s="14"/>
      <c r="GI150" s="14"/>
      <c r="GJ150" s="14"/>
      <c r="GK150" s="14"/>
      <c r="GL150" s="14"/>
      <c r="GM150" s="14"/>
      <c r="GN150" s="14"/>
      <c r="GO150" s="14"/>
      <c r="GP150" s="14"/>
      <c r="GQ150" s="14"/>
      <c r="GR150" s="14"/>
      <c r="GS150" s="14"/>
      <c r="GT150" s="14"/>
      <c r="GU150" s="14"/>
      <c r="GV150" s="14"/>
      <c r="GW150" s="14"/>
      <c r="GX150" s="14"/>
      <c r="GY150" s="14"/>
      <c r="GZ150" s="14"/>
      <c r="HA150" s="14"/>
      <c r="HB150" s="14"/>
      <c r="HC150" s="14"/>
      <c r="HD150" s="14"/>
      <c r="HE150" s="14"/>
      <c r="HF150" s="14"/>
      <c r="HG150" s="14"/>
      <c r="HH150" s="14"/>
      <c r="HI150" s="14"/>
      <c r="HJ150" s="14"/>
      <c r="HK150" s="14"/>
      <c r="HL150" s="14"/>
    </row>
    <row r="151" spans="27:220" s="13" customFormat="1" x14ac:dyDescent="0.2">
      <c r="AA151" s="71"/>
      <c r="AB151" s="61"/>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B151" s="14"/>
      <c r="DC151" s="14"/>
      <c r="DD151" s="14"/>
      <c r="DE151" s="14"/>
      <c r="DF151" s="14"/>
      <c r="DG151" s="14"/>
      <c r="DH151" s="14"/>
      <c r="DI151" s="14"/>
      <c r="DJ151" s="14"/>
      <c r="DK151" s="14"/>
      <c r="DL151" s="14"/>
      <c r="DM151" s="14"/>
      <c r="DN151" s="14"/>
      <c r="DO151" s="14"/>
      <c r="DP151" s="14"/>
      <c r="DQ151" s="14"/>
      <c r="DR151" s="14"/>
      <c r="DS151" s="14"/>
      <c r="DT151" s="14"/>
      <c r="DU151" s="14"/>
      <c r="DV151" s="14"/>
      <c r="DW151" s="14"/>
      <c r="DX151" s="14"/>
      <c r="DY151" s="14"/>
      <c r="DZ151" s="14"/>
      <c r="EA151" s="14"/>
      <c r="EB151" s="14"/>
      <c r="EC151" s="14"/>
      <c r="ED151" s="14"/>
      <c r="EE151" s="14"/>
      <c r="EF151" s="14"/>
      <c r="EG151" s="14"/>
      <c r="EH151" s="14"/>
      <c r="EI151" s="14"/>
      <c r="EJ151" s="14"/>
      <c r="EK151" s="14"/>
      <c r="EL151" s="14"/>
      <c r="EM151" s="14"/>
      <c r="EN151" s="14"/>
      <c r="EO151" s="14"/>
      <c r="EP151" s="14"/>
      <c r="EQ151" s="14"/>
      <c r="ER151" s="14"/>
      <c r="ES151" s="14"/>
      <c r="ET151" s="14"/>
      <c r="EU151" s="14"/>
      <c r="EV151" s="14"/>
      <c r="EW151" s="14"/>
      <c r="EX151" s="14"/>
      <c r="EY151" s="14"/>
      <c r="EZ151" s="14"/>
      <c r="FA151" s="14"/>
      <c r="FB151" s="14"/>
      <c r="FC151" s="14"/>
      <c r="FD151" s="14"/>
      <c r="FE151" s="14"/>
      <c r="FF151" s="14"/>
      <c r="FG151" s="14"/>
      <c r="FH151" s="14"/>
      <c r="FI151" s="14"/>
      <c r="FJ151" s="14"/>
      <c r="FK151" s="14"/>
      <c r="FL151" s="14"/>
      <c r="FM151" s="14"/>
      <c r="FN151" s="14"/>
      <c r="FO151" s="14"/>
      <c r="FP151" s="14"/>
      <c r="FQ151" s="14"/>
      <c r="FR151" s="14"/>
      <c r="FS151" s="14"/>
      <c r="FT151" s="14"/>
      <c r="FU151" s="14"/>
      <c r="FV151" s="14"/>
      <c r="FW151" s="14"/>
      <c r="FX151" s="14"/>
      <c r="FY151" s="14"/>
      <c r="FZ151" s="14"/>
      <c r="GA151" s="14"/>
      <c r="GB151" s="14"/>
      <c r="GC151" s="14"/>
      <c r="GD151" s="14"/>
      <c r="GE151" s="14"/>
      <c r="GF151" s="14"/>
      <c r="GG151" s="14"/>
      <c r="GH151" s="14"/>
      <c r="GI151" s="14"/>
      <c r="GJ151" s="14"/>
      <c r="GK151" s="14"/>
      <c r="GL151" s="14"/>
      <c r="GM151" s="14"/>
      <c r="GN151" s="14"/>
      <c r="GO151" s="14"/>
      <c r="GP151" s="14"/>
      <c r="GQ151" s="14"/>
      <c r="GR151" s="14"/>
      <c r="GS151" s="14"/>
      <c r="GT151" s="14"/>
      <c r="GU151" s="14"/>
      <c r="GV151" s="14"/>
      <c r="GW151" s="14"/>
      <c r="GX151" s="14"/>
      <c r="GY151" s="14"/>
      <c r="GZ151" s="14"/>
      <c r="HA151" s="14"/>
      <c r="HB151" s="14"/>
      <c r="HC151" s="14"/>
      <c r="HD151" s="14"/>
      <c r="HE151" s="14"/>
      <c r="HF151" s="14"/>
      <c r="HG151" s="14"/>
      <c r="HH151" s="14"/>
      <c r="HI151" s="14"/>
      <c r="HJ151" s="14"/>
      <c r="HK151" s="14"/>
      <c r="HL151" s="14"/>
    </row>
    <row r="152" spans="27:220" s="13" customFormat="1" x14ac:dyDescent="0.2">
      <c r="AA152" s="71"/>
      <c r="AB152" s="61"/>
      <c r="BD152" s="14"/>
      <c r="BE152" s="14"/>
      <c r="BF152" s="14"/>
      <c r="BG152" s="14"/>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c r="CH152" s="14"/>
      <c r="CI152" s="14"/>
      <c r="CJ152" s="14"/>
      <c r="CK152" s="14"/>
      <c r="CL152" s="14"/>
      <c r="CM152" s="14"/>
      <c r="CN152" s="14"/>
      <c r="CO152" s="14"/>
      <c r="CP152" s="14"/>
      <c r="CQ152" s="14"/>
      <c r="CR152" s="14"/>
      <c r="CS152" s="14"/>
      <c r="CT152" s="14"/>
      <c r="CU152" s="14"/>
      <c r="CV152" s="14"/>
      <c r="CW152" s="14"/>
      <c r="CX152" s="14"/>
      <c r="CY152" s="14"/>
      <c r="CZ152" s="14"/>
      <c r="DA152" s="14"/>
      <c r="DB152" s="14"/>
      <c r="DC152" s="14"/>
      <c r="DD152" s="14"/>
      <c r="DE152" s="14"/>
      <c r="DF152" s="14"/>
      <c r="DG152" s="14"/>
      <c r="DH152" s="14"/>
      <c r="DI152" s="14"/>
      <c r="DJ152" s="14"/>
      <c r="DK152" s="14"/>
      <c r="DL152" s="14"/>
      <c r="DM152" s="14"/>
      <c r="DN152" s="14"/>
      <c r="DO152" s="14"/>
      <c r="DP152" s="14"/>
      <c r="DQ152" s="14"/>
      <c r="DR152" s="14"/>
      <c r="DS152" s="14"/>
      <c r="DT152" s="14"/>
      <c r="DU152" s="14"/>
      <c r="DV152" s="14"/>
      <c r="DW152" s="14"/>
      <c r="DX152" s="14"/>
      <c r="DY152" s="14"/>
      <c r="DZ152" s="14"/>
      <c r="EA152" s="14"/>
      <c r="EB152" s="14"/>
      <c r="EC152" s="14"/>
      <c r="ED152" s="14"/>
      <c r="EE152" s="14"/>
      <c r="EF152" s="14"/>
      <c r="EG152" s="14"/>
      <c r="EH152" s="14"/>
      <c r="EI152" s="14"/>
      <c r="EJ152" s="14"/>
      <c r="EK152" s="14"/>
      <c r="EL152" s="14"/>
      <c r="EM152" s="14"/>
      <c r="EN152" s="14"/>
      <c r="EO152" s="14"/>
      <c r="EP152" s="14"/>
      <c r="EQ152" s="14"/>
      <c r="ER152" s="14"/>
      <c r="ES152" s="14"/>
      <c r="ET152" s="14"/>
      <c r="EU152" s="14"/>
      <c r="EV152" s="14"/>
      <c r="EW152" s="14"/>
      <c r="EX152" s="14"/>
      <c r="EY152" s="14"/>
      <c r="EZ152" s="14"/>
      <c r="FA152" s="14"/>
      <c r="FB152" s="14"/>
      <c r="FC152" s="14"/>
      <c r="FD152" s="14"/>
      <c r="FE152" s="14"/>
      <c r="FF152" s="14"/>
      <c r="FG152" s="14"/>
      <c r="FH152" s="14"/>
      <c r="FI152" s="14"/>
      <c r="FJ152" s="14"/>
      <c r="FK152" s="14"/>
      <c r="FL152" s="14"/>
      <c r="FM152" s="14"/>
      <c r="FN152" s="14"/>
      <c r="FO152" s="14"/>
      <c r="FP152" s="14"/>
      <c r="FQ152" s="14"/>
      <c r="FR152" s="14"/>
      <c r="FS152" s="14"/>
      <c r="FT152" s="14"/>
      <c r="FU152" s="14"/>
      <c r="FV152" s="14"/>
      <c r="FW152" s="14"/>
      <c r="FX152" s="14"/>
      <c r="FY152" s="14"/>
      <c r="FZ152" s="14"/>
      <c r="GA152" s="14"/>
      <c r="GB152" s="14"/>
      <c r="GC152" s="14"/>
      <c r="GD152" s="14"/>
      <c r="GE152" s="14"/>
      <c r="GF152" s="14"/>
      <c r="GG152" s="14"/>
      <c r="GH152" s="14"/>
      <c r="GI152" s="14"/>
      <c r="GJ152" s="14"/>
      <c r="GK152" s="14"/>
      <c r="GL152" s="14"/>
      <c r="GM152" s="14"/>
      <c r="GN152" s="14"/>
      <c r="GO152" s="14"/>
      <c r="GP152" s="14"/>
      <c r="GQ152" s="14"/>
      <c r="GR152" s="14"/>
      <c r="GS152" s="14"/>
      <c r="GT152" s="14"/>
      <c r="GU152" s="14"/>
      <c r="GV152" s="14"/>
      <c r="GW152" s="14"/>
      <c r="GX152" s="14"/>
      <c r="GY152" s="14"/>
      <c r="GZ152" s="14"/>
      <c r="HA152" s="14"/>
      <c r="HB152" s="14"/>
      <c r="HC152" s="14"/>
      <c r="HD152" s="14"/>
      <c r="HE152" s="14"/>
      <c r="HF152" s="14"/>
      <c r="HG152" s="14"/>
      <c r="HH152" s="14"/>
      <c r="HI152" s="14"/>
      <c r="HJ152" s="14"/>
      <c r="HK152" s="14"/>
      <c r="HL152" s="14"/>
    </row>
    <row r="153" spans="27:220" s="13" customFormat="1" x14ac:dyDescent="0.2">
      <c r="AA153" s="71"/>
      <c r="AB153" s="61"/>
      <c r="BD153" s="14"/>
      <c r="BE153" s="14"/>
      <c r="BF153" s="14"/>
      <c r="BG153" s="14"/>
      <c r="BH153" s="14"/>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c r="CH153" s="14"/>
      <c r="CI153" s="14"/>
      <c r="CJ153" s="14"/>
      <c r="CK153" s="14"/>
      <c r="CL153" s="14"/>
      <c r="CM153" s="14"/>
      <c r="CN153" s="14"/>
      <c r="CO153" s="14"/>
      <c r="CP153" s="14"/>
      <c r="CQ153" s="14"/>
      <c r="CR153" s="14"/>
      <c r="CS153" s="14"/>
      <c r="CT153" s="14"/>
      <c r="CU153" s="14"/>
      <c r="CV153" s="14"/>
      <c r="CW153" s="14"/>
      <c r="CX153" s="14"/>
      <c r="CY153" s="14"/>
      <c r="CZ153" s="14"/>
      <c r="DA153" s="14"/>
      <c r="DB153" s="14"/>
      <c r="DC153" s="14"/>
      <c r="DD153" s="14"/>
      <c r="DE153" s="14"/>
      <c r="DF153" s="14"/>
      <c r="DG153" s="14"/>
      <c r="DH153" s="14"/>
      <c r="DI153" s="14"/>
      <c r="DJ153" s="14"/>
      <c r="DK153" s="14"/>
      <c r="DL153" s="14"/>
      <c r="DM153" s="14"/>
      <c r="DN153" s="14"/>
      <c r="DO153" s="14"/>
      <c r="DP153" s="14"/>
      <c r="DQ153" s="14"/>
      <c r="DR153" s="14"/>
      <c r="DS153" s="14"/>
      <c r="DT153" s="14"/>
      <c r="DU153" s="14"/>
      <c r="DV153" s="14"/>
      <c r="DW153" s="14"/>
      <c r="DX153" s="14"/>
      <c r="DY153" s="14"/>
      <c r="DZ153" s="14"/>
      <c r="EA153" s="14"/>
      <c r="EB153" s="14"/>
      <c r="EC153" s="14"/>
      <c r="ED153" s="14"/>
      <c r="EE153" s="14"/>
      <c r="EF153" s="14"/>
      <c r="EG153" s="14"/>
      <c r="EH153" s="14"/>
      <c r="EI153" s="14"/>
      <c r="EJ153" s="14"/>
      <c r="EK153" s="14"/>
      <c r="EL153" s="14"/>
      <c r="EM153" s="14"/>
      <c r="EN153" s="14"/>
      <c r="EO153" s="14"/>
      <c r="EP153" s="14"/>
      <c r="EQ153" s="14"/>
      <c r="ER153" s="14"/>
      <c r="ES153" s="14"/>
      <c r="ET153" s="14"/>
      <c r="EU153" s="14"/>
      <c r="EV153" s="14"/>
      <c r="EW153" s="14"/>
      <c r="EX153" s="14"/>
      <c r="EY153" s="14"/>
      <c r="EZ153" s="14"/>
      <c r="FA153" s="14"/>
      <c r="FB153" s="14"/>
      <c r="FC153" s="14"/>
      <c r="FD153" s="14"/>
      <c r="FE153" s="14"/>
      <c r="FF153" s="14"/>
      <c r="FG153" s="14"/>
      <c r="FH153" s="14"/>
      <c r="FI153" s="14"/>
      <c r="FJ153" s="14"/>
      <c r="FK153" s="14"/>
      <c r="FL153" s="14"/>
      <c r="FM153" s="14"/>
      <c r="FN153" s="14"/>
      <c r="FO153" s="14"/>
      <c r="FP153" s="14"/>
      <c r="FQ153" s="14"/>
      <c r="FR153" s="14"/>
      <c r="FS153" s="14"/>
      <c r="FT153" s="14"/>
      <c r="FU153" s="14"/>
      <c r="FV153" s="14"/>
      <c r="FW153" s="14"/>
      <c r="FX153" s="14"/>
      <c r="FY153" s="14"/>
      <c r="FZ153" s="14"/>
      <c r="GA153" s="14"/>
      <c r="GB153" s="14"/>
      <c r="GC153" s="14"/>
      <c r="GD153" s="14"/>
      <c r="GE153" s="14"/>
      <c r="GF153" s="14"/>
      <c r="GG153" s="14"/>
      <c r="GH153" s="14"/>
      <c r="GI153" s="14"/>
      <c r="GJ153" s="14"/>
      <c r="GK153" s="14"/>
      <c r="GL153" s="14"/>
      <c r="GM153" s="14"/>
      <c r="GN153" s="14"/>
      <c r="GO153" s="14"/>
      <c r="GP153" s="14"/>
      <c r="GQ153" s="14"/>
      <c r="GR153" s="14"/>
      <c r="GS153" s="14"/>
      <c r="GT153" s="14"/>
      <c r="GU153" s="14"/>
      <c r="GV153" s="14"/>
      <c r="GW153" s="14"/>
      <c r="GX153" s="14"/>
      <c r="GY153" s="14"/>
      <c r="GZ153" s="14"/>
      <c r="HA153" s="14"/>
      <c r="HB153" s="14"/>
      <c r="HC153" s="14"/>
      <c r="HD153" s="14"/>
      <c r="HE153" s="14"/>
      <c r="HF153" s="14"/>
      <c r="HG153" s="14"/>
      <c r="HH153" s="14"/>
      <c r="HI153" s="14"/>
      <c r="HJ153" s="14"/>
      <c r="HK153" s="14"/>
      <c r="HL153" s="14"/>
    </row>
    <row r="154" spans="27:220" s="13" customFormat="1" x14ac:dyDescent="0.2">
      <c r="AA154" s="71"/>
      <c r="AB154" s="61"/>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c r="CM154" s="14"/>
      <c r="CN154" s="14"/>
      <c r="CO154" s="14"/>
      <c r="CP154" s="14"/>
      <c r="CQ154" s="14"/>
      <c r="CR154" s="14"/>
      <c r="CS154" s="14"/>
      <c r="CT154" s="14"/>
      <c r="CU154" s="14"/>
      <c r="CV154" s="14"/>
      <c r="CW154" s="14"/>
      <c r="CX154" s="14"/>
      <c r="CY154" s="14"/>
      <c r="CZ154" s="14"/>
      <c r="DA154" s="14"/>
      <c r="DB154" s="14"/>
      <c r="DC154" s="14"/>
      <c r="DD154" s="14"/>
      <c r="DE154" s="14"/>
      <c r="DF154" s="14"/>
      <c r="DG154" s="14"/>
      <c r="DH154" s="14"/>
      <c r="DI154" s="14"/>
      <c r="DJ154" s="14"/>
      <c r="DK154" s="14"/>
      <c r="DL154" s="14"/>
      <c r="DM154" s="14"/>
      <c r="DN154" s="14"/>
      <c r="DO154" s="14"/>
      <c r="DP154" s="14"/>
      <c r="DQ154" s="14"/>
      <c r="DR154" s="14"/>
      <c r="DS154" s="14"/>
      <c r="DT154" s="14"/>
      <c r="DU154" s="14"/>
      <c r="DV154" s="14"/>
      <c r="DW154" s="14"/>
      <c r="DX154" s="14"/>
      <c r="DY154" s="14"/>
      <c r="DZ154" s="14"/>
      <c r="EA154" s="14"/>
      <c r="EB154" s="14"/>
      <c r="EC154" s="14"/>
      <c r="ED154" s="14"/>
      <c r="EE154" s="14"/>
      <c r="EF154" s="14"/>
      <c r="EG154" s="14"/>
      <c r="EH154" s="14"/>
      <c r="EI154" s="14"/>
      <c r="EJ154" s="14"/>
      <c r="EK154" s="14"/>
      <c r="EL154" s="14"/>
      <c r="EM154" s="14"/>
      <c r="EN154" s="14"/>
      <c r="EO154" s="14"/>
      <c r="EP154" s="14"/>
      <c r="EQ154" s="14"/>
      <c r="ER154" s="14"/>
      <c r="ES154" s="14"/>
      <c r="ET154" s="14"/>
      <c r="EU154" s="14"/>
      <c r="EV154" s="14"/>
      <c r="EW154" s="14"/>
      <c r="EX154" s="14"/>
      <c r="EY154" s="14"/>
      <c r="EZ154" s="14"/>
      <c r="FA154" s="14"/>
      <c r="FB154" s="14"/>
      <c r="FC154" s="14"/>
      <c r="FD154" s="14"/>
      <c r="FE154" s="14"/>
      <c r="FF154" s="14"/>
      <c r="FG154" s="14"/>
      <c r="FH154" s="14"/>
      <c r="FI154" s="14"/>
      <c r="FJ154" s="14"/>
      <c r="FK154" s="14"/>
      <c r="FL154" s="14"/>
      <c r="FM154" s="14"/>
      <c r="FN154" s="14"/>
      <c r="FO154" s="14"/>
      <c r="FP154" s="14"/>
      <c r="FQ154" s="14"/>
      <c r="FR154" s="14"/>
      <c r="FS154" s="14"/>
      <c r="FT154" s="14"/>
      <c r="FU154" s="14"/>
      <c r="FV154" s="14"/>
      <c r="FW154" s="14"/>
      <c r="FX154" s="14"/>
      <c r="FY154" s="14"/>
      <c r="FZ154" s="14"/>
      <c r="GA154" s="14"/>
      <c r="GB154" s="14"/>
      <c r="GC154" s="14"/>
      <c r="GD154" s="14"/>
      <c r="GE154" s="14"/>
      <c r="GF154" s="14"/>
      <c r="GG154" s="14"/>
      <c r="GH154" s="14"/>
      <c r="GI154" s="14"/>
      <c r="GJ154" s="14"/>
      <c r="GK154" s="14"/>
      <c r="GL154" s="14"/>
      <c r="GM154" s="14"/>
      <c r="GN154" s="14"/>
      <c r="GO154" s="14"/>
      <c r="GP154" s="14"/>
      <c r="GQ154" s="14"/>
      <c r="GR154" s="14"/>
      <c r="GS154" s="14"/>
      <c r="GT154" s="14"/>
      <c r="GU154" s="14"/>
      <c r="GV154" s="14"/>
      <c r="GW154" s="14"/>
      <c r="GX154" s="14"/>
      <c r="GY154" s="14"/>
      <c r="GZ154" s="14"/>
      <c r="HA154" s="14"/>
      <c r="HB154" s="14"/>
      <c r="HC154" s="14"/>
      <c r="HD154" s="14"/>
      <c r="HE154" s="14"/>
      <c r="HF154" s="14"/>
      <c r="HG154" s="14"/>
      <c r="HH154" s="14"/>
      <c r="HI154" s="14"/>
      <c r="HJ154" s="14"/>
      <c r="HK154" s="14"/>
      <c r="HL154" s="14"/>
    </row>
    <row r="155" spans="27:220" s="13" customFormat="1" x14ac:dyDescent="0.2">
      <c r="AA155" s="71"/>
      <c r="AB155" s="61"/>
      <c r="BD155" s="14"/>
      <c r="BE155" s="14"/>
      <c r="BF155" s="14"/>
      <c r="BG155" s="14"/>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c r="CH155" s="14"/>
      <c r="CI155" s="14"/>
      <c r="CJ155" s="14"/>
      <c r="CK155" s="14"/>
      <c r="CL155" s="14"/>
      <c r="CM155" s="14"/>
      <c r="CN155" s="14"/>
      <c r="CO155" s="14"/>
      <c r="CP155" s="14"/>
      <c r="CQ155" s="14"/>
      <c r="CR155" s="14"/>
      <c r="CS155" s="14"/>
      <c r="CT155" s="14"/>
      <c r="CU155" s="14"/>
      <c r="CV155" s="14"/>
      <c r="CW155" s="14"/>
      <c r="CX155" s="14"/>
      <c r="CY155" s="14"/>
      <c r="CZ155" s="14"/>
      <c r="DA155" s="14"/>
      <c r="DB155" s="14"/>
      <c r="DC155" s="14"/>
      <c r="DD155" s="14"/>
      <c r="DE155" s="14"/>
      <c r="DF155" s="14"/>
      <c r="DG155" s="14"/>
      <c r="DH155" s="14"/>
      <c r="DI155" s="14"/>
      <c r="DJ155" s="14"/>
      <c r="DK155" s="14"/>
      <c r="DL155" s="14"/>
      <c r="DM155" s="14"/>
      <c r="DN155" s="14"/>
      <c r="DO155" s="14"/>
      <c r="DP155" s="14"/>
      <c r="DQ155" s="14"/>
      <c r="DR155" s="14"/>
      <c r="DS155" s="14"/>
      <c r="DT155" s="14"/>
      <c r="DU155" s="14"/>
      <c r="DV155" s="14"/>
      <c r="DW155" s="14"/>
      <c r="DX155" s="14"/>
      <c r="DY155" s="14"/>
      <c r="DZ155" s="14"/>
      <c r="EA155" s="14"/>
      <c r="EB155" s="14"/>
      <c r="EC155" s="14"/>
      <c r="ED155" s="14"/>
      <c r="EE155" s="14"/>
      <c r="EF155" s="14"/>
      <c r="EG155" s="14"/>
      <c r="EH155" s="14"/>
      <c r="EI155" s="14"/>
      <c r="EJ155" s="14"/>
      <c r="EK155" s="14"/>
      <c r="EL155" s="14"/>
      <c r="EM155" s="14"/>
      <c r="EN155" s="14"/>
      <c r="EO155" s="14"/>
      <c r="EP155" s="14"/>
      <c r="EQ155" s="14"/>
      <c r="ER155" s="14"/>
      <c r="ES155" s="14"/>
      <c r="ET155" s="14"/>
      <c r="EU155" s="14"/>
      <c r="EV155" s="14"/>
      <c r="EW155" s="14"/>
      <c r="EX155" s="14"/>
      <c r="EY155" s="14"/>
      <c r="EZ155" s="14"/>
      <c r="FA155" s="14"/>
      <c r="FB155" s="14"/>
      <c r="FC155" s="14"/>
      <c r="FD155" s="14"/>
      <c r="FE155" s="14"/>
      <c r="FF155" s="14"/>
      <c r="FG155" s="14"/>
      <c r="FH155" s="14"/>
      <c r="FI155" s="14"/>
      <c r="FJ155" s="14"/>
      <c r="FK155" s="14"/>
      <c r="FL155" s="14"/>
      <c r="FM155" s="14"/>
      <c r="FN155" s="14"/>
      <c r="FO155" s="14"/>
      <c r="FP155" s="14"/>
      <c r="FQ155" s="14"/>
      <c r="FR155" s="14"/>
      <c r="FS155" s="14"/>
      <c r="FT155" s="14"/>
      <c r="FU155" s="14"/>
      <c r="FV155" s="14"/>
      <c r="FW155" s="14"/>
      <c r="FX155" s="14"/>
      <c r="FY155" s="14"/>
      <c r="FZ155" s="14"/>
      <c r="GA155" s="14"/>
      <c r="GB155" s="14"/>
      <c r="GC155" s="14"/>
      <c r="GD155" s="14"/>
      <c r="GE155" s="14"/>
      <c r="GF155" s="14"/>
      <c r="GG155" s="14"/>
      <c r="GH155" s="14"/>
      <c r="GI155" s="14"/>
      <c r="GJ155" s="14"/>
      <c r="GK155" s="14"/>
      <c r="GL155" s="14"/>
      <c r="GM155" s="14"/>
      <c r="GN155" s="14"/>
      <c r="GO155" s="14"/>
      <c r="GP155" s="14"/>
      <c r="GQ155" s="14"/>
      <c r="GR155" s="14"/>
      <c r="GS155" s="14"/>
      <c r="GT155" s="14"/>
      <c r="GU155" s="14"/>
      <c r="GV155" s="14"/>
      <c r="GW155" s="14"/>
      <c r="GX155" s="14"/>
      <c r="GY155" s="14"/>
      <c r="GZ155" s="14"/>
      <c r="HA155" s="14"/>
      <c r="HB155" s="14"/>
      <c r="HC155" s="14"/>
      <c r="HD155" s="14"/>
      <c r="HE155" s="14"/>
      <c r="HF155" s="14"/>
      <c r="HG155" s="14"/>
      <c r="HH155" s="14"/>
      <c r="HI155" s="14"/>
      <c r="HJ155" s="14"/>
      <c r="HK155" s="14"/>
      <c r="HL155" s="14"/>
    </row>
    <row r="156" spans="27:220" s="13" customFormat="1" x14ac:dyDescent="0.2">
      <c r="AA156" s="71"/>
      <c r="AB156" s="61"/>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c r="CM156" s="14"/>
      <c r="CN156" s="14"/>
      <c r="CO156" s="14"/>
      <c r="CP156" s="14"/>
      <c r="CQ156" s="14"/>
      <c r="CR156" s="14"/>
      <c r="CS156" s="14"/>
      <c r="CT156" s="14"/>
      <c r="CU156" s="14"/>
      <c r="CV156" s="14"/>
      <c r="CW156" s="14"/>
      <c r="CX156" s="14"/>
      <c r="CY156" s="14"/>
      <c r="CZ156" s="14"/>
      <c r="DA156" s="14"/>
      <c r="DB156" s="14"/>
      <c r="DC156" s="14"/>
      <c r="DD156" s="14"/>
      <c r="DE156" s="14"/>
      <c r="DF156" s="14"/>
      <c r="DG156" s="14"/>
      <c r="DH156" s="14"/>
      <c r="DI156" s="14"/>
      <c r="DJ156" s="14"/>
      <c r="DK156" s="14"/>
      <c r="DL156" s="14"/>
      <c r="DM156" s="14"/>
      <c r="DN156" s="14"/>
      <c r="DO156" s="14"/>
      <c r="DP156" s="14"/>
      <c r="DQ156" s="14"/>
      <c r="DR156" s="14"/>
      <c r="DS156" s="14"/>
      <c r="DT156" s="14"/>
      <c r="DU156" s="14"/>
      <c r="DV156" s="14"/>
      <c r="DW156" s="14"/>
      <c r="DX156" s="14"/>
      <c r="DY156" s="14"/>
      <c r="DZ156" s="14"/>
      <c r="EA156" s="14"/>
      <c r="EB156" s="14"/>
      <c r="EC156" s="14"/>
      <c r="ED156" s="14"/>
      <c r="EE156" s="14"/>
      <c r="EF156" s="14"/>
      <c r="EG156" s="14"/>
      <c r="EH156" s="14"/>
      <c r="EI156" s="14"/>
      <c r="EJ156" s="14"/>
      <c r="EK156" s="14"/>
      <c r="EL156" s="14"/>
      <c r="EM156" s="14"/>
      <c r="EN156" s="14"/>
      <c r="EO156" s="14"/>
      <c r="EP156" s="14"/>
      <c r="EQ156" s="14"/>
      <c r="ER156" s="14"/>
      <c r="ES156" s="14"/>
      <c r="ET156" s="14"/>
      <c r="EU156" s="14"/>
      <c r="EV156" s="14"/>
      <c r="EW156" s="14"/>
      <c r="EX156" s="14"/>
      <c r="EY156" s="14"/>
      <c r="EZ156" s="14"/>
      <c r="FA156" s="14"/>
      <c r="FB156" s="14"/>
      <c r="FC156" s="14"/>
      <c r="FD156" s="14"/>
      <c r="FE156" s="14"/>
      <c r="FF156" s="14"/>
      <c r="FG156" s="14"/>
      <c r="FH156" s="14"/>
      <c r="FI156" s="14"/>
      <c r="FJ156" s="14"/>
      <c r="FK156" s="14"/>
      <c r="FL156" s="14"/>
      <c r="FM156" s="14"/>
      <c r="FN156" s="14"/>
      <c r="FO156" s="14"/>
      <c r="FP156" s="14"/>
      <c r="FQ156" s="14"/>
      <c r="FR156" s="14"/>
      <c r="FS156" s="14"/>
      <c r="FT156" s="14"/>
      <c r="FU156" s="14"/>
      <c r="FV156" s="14"/>
      <c r="FW156" s="14"/>
      <c r="FX156" s="14"/>
      <c r="FY156" s="14"/>
      <c r="FZ156" s="14"/>
      <c r="GA156" s="14"/>
      <c r="GB156" s="14"/>
      <c r="GC156" s="14"/>
      <c r="GD156" s="14"/>
      <c r="GE156" s="14"/>
      <c r="GF156" s="14"/>
      <c r="GG156" s="14"/>
      <c r="GH156" s="14"/>
      <c r="GI156" s="14"/>
      <c r="GJ156" s="14"/>
      <c r="GK156" s="14"/>
      <c r="GL156" s="14"/>
      <c r="GM156" s="14"/>
      <c r="GN156" s="14"/>
      <c r="GO156" s="14"/>
      <c r="GP156" s="14"/>
      <c r="GQ156" s="14"/>
      <c r="GR156" s="14"/>
      <c r="GS156" s="14"/>
      <c r="GT156" s="14"/>
      <c r="GU156" s="14"/>
      <c r="GV156" s="14"/>
      <c r="GW156" s="14"/>
      <c r="GX156" s="14"/>
      <c r="GY156" s="14"/>
      <c r="GZ156" s="14"/>
      <c r="HA156" s="14"/>
      <c r="HB156" s="14"/>
      <c r="HC156" s="14"/>
      <c r="HD156" s="14"/>
      <c r="HE156" s="14"/>
      <c r="HF156" s="14"/>
      <c r="HG156" s="14"/>
      <c r="HH156" s="14"/>
      <c r="HI156" s="14"/>
      <c r="HJ156" s="14"/>
      <c r="HK156" s="14"/>
      <c r="HL156" s="14"/>
    </row>
    <row r="157" spans="27:220" s="13" customFormat="1" x14ac:dyDescent="0.2">
      <c r="AA157" s="71"/>
      <c r="AB157" s="61"/>
      <c r="BD157" s="14"/>
      <c r="BE157" s="14"/>
      <c r="BF157" s="14"/>
      <c r="BG157" s="14"/>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4"/>
      <c r="CS157" s="14"/>
      <c r="CT157" s="14"/>
      <c r="CU157" s="14"/>
      <c r="CV157" s="14"/>
      <c r="CW157" s="14"/>
      <c r="CX157" s="14"/>
      <c r="CY157" s="14"/>
      <c r="CZ157" s="14"/>
      <c r="DA157" s="14"/>
      <c r="DB157" s="14"/>
      <c r="DC157" s="14"/>
      <c r="DD157" s="14"/>
      <c r="DE157" s="14"/>
      <c r="DF157" s="14"/>
      <c r="DG157" s="14"/>
      <c r="DH157" s="14"/>
      <c r="DI157" s="14"/>
      <c r="DJ157" s="14"/>
      <c r="DK157" s="14"/>
      <c r="DL157" s="14"/>
      <c r="DM157" s="14"/>
      <c r="DN157" s="14"/>
      <c r="DO157" s="14"/>
      <c r="DP157" s="14"/>
      <c r="DQ157" s="14"/>
      <c r="DR157" s="14"/>
      <c r="DS157" s="14"/>
      <c r="DT157" s="14"/>
      <c r="DU157" s="14"/>
      <c r="DV157" s="14"/>
      <c r="DW157" s="14"/>
      <c r="DX157" s="14"/>
      <c r="DY157" s="14"/>
      <c r="DZ157" s="14"/>
      <c r="EA157" s="14"/>
      <c r="EB157" s="14"/>
      <c r="EC157" s="14"/>
      <c r="ED157" s="14"/>
      <c r="EE157" s="14"/>
      <c r="EF157" s="14"/>
      <c r="EG157" s="14"/>
      <c r="EH157" s="14"/>
      <c r="EI157" s="14"/>
      <c r="EJ157" s="14"/>
      <c r="EK157" s="14"/>
      <c r="EL157" s="14"/>
      <c r="EM157" s="14"/>
      <c r="EN157" s="14"/>
      <c r="EO157" s="14"/>
      <c r="EP157" s="14"/>
      <c r="EQ157" s="14"/>
      <c r="ER157" s="14"/>
      <c r="ES157" s="14"/>
      <c r="ET157" s="14"/>
      <c r="EU157" s="14"/>
      <c r="EV157" s="14"/>
      <c r="EW157" s="14"/>
      <c r="EX157" s="14"/>
      <c r="EY157" s="14"/>
      <c r="EZ157" s="14"/>
      <c r="FA157" s="14"/>
      <c r="FB157" s="14"/>
      <c r="FC157" s="14"/>
      <c r="FD157" s="14"/>
      <c r="FE157" s="14"/>
      <c r="FF157" s="14"/>
      <c r="FG157" s="14"/>
      <c r="FH157" s="14"/>
      <c r="FI157" s="14"/>
      <c r="FJ157" s="14"/>
      <c r="FK157" s="14"/>
      <c r="FL157" s="14"/>
      <c r="FM157" s="14"/>
      <c r="FN157" s="14"/>
      <c r="FO157" s="14"/>
      <c r="FP157" s="14"/>
      <c r="FQ157" s="14"/>
      <c r="FR157" s="14"/>
      <c r="FS157" s="14"/>
      <c r="FT157" s="14"/>
      <c r="FU157" s="14"/>
      <c r="FV157" s="14"/>
      <c r="FW157" s="14"/>
      <c r="FX157" s="14"/>
      <c r="FY157" s="14"/>
      <c r="FZ157" s="14"/>
      <c r="GA157" s="14"/>
      <c r="GB157" s="14"/>
      <c r="GC157" s="14"/>
      <c r="GD157" s="14"/>
      <c r="GE157" s="14"/>
      <c r="GF157" s="14"/>
      <c r="GG157" s="14"/>
      <c r="GH157" s="14"/>
      <c r="GI157" s="14"/>
      <c r="GJ157" s="14"/>
      <c r="GK157" s="14"/>
      <c r="GL157" s="14"/>
      <c r="GM157" s="14"/>
      <c r="GN157" s="14"/>
      <c r="GO157" s="14"/>
      <c r="GP157" s="14"/>
      <c r="GQ157" s="14"/>
      <c r="GR157" s="14"/>
      <c r="GS157" s="14"/>
      <c r="GT157" s="14"/>
      <c r="GU157" s="14"/>
      <c r="GV157" s="14"/>
      <c r="GW157" s="14"/>
      <c r="GX157" s="14"/>
      <c r="GY157" s="14"/>
      <c r="GZ157" s="14"/>
      <c r="HA157" s="14"/>
      <c r="HB157" s="14"/>
      <c r="HC157" s="14"/>
      <c r="HD157" s="14"/>
      <c r="HE157" s="14"/>
      <c r="HF157" s="14"/>
      <c r="HG157" s="14"/>
      <c r="HH157" s="14"/>
      <c r="HI157" s="14"/>
      <c r="HJ157" s="14"/>
      <c r="HK157" s="14"/>
      <c r="HL157" s="14"/>
    </row>
    <row r="158" spans="27:220" s="13" customFormat="1" x14ac:dyDescent="0.2">
      <c r="AA158" s="71"/>
      <c r="AB158" s="61"/>
      <c r="BD158" s="14"/>
      <c r="BE158" s="14"/>
      <c r="BF158" s="14"/>
      <c r="BG158" s="14"/>
      <c r="BH158" s="14"/>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c r="CL158" s="14"/>
      <c r="CM158" s="14"/>
      <c r="CN158" s="14"/>
      <c r="CO158" s="14"/>
      <c r="CP158" s="14"/>
      <c r="CQ158" s="14"/>
      <c r="CR158" s="14"/>
      <c r="CS158" s="14"/>
      <c r="CT158" s="14"/>
      <c r="CU158" s="14"/>
      <c r="CV158" s="14"/>
      <c r="CW158" s="14"/>
      <c r="CX158" s="14"/>
      <c r="CY158" s="14"/>
      <c r="CZ158" s="14"/>
      <c r="DA158" s="14"/>
      <c r="DB158" s="14"/>
      <c r="DC158" s="14"/>
      <c r="DD158" s="14"/>
      <c r="DE158" s="14"/>
      <c r="DF158" s="14"/>
      <c r="DG158" s="14"/>
      <c r="DH158" s="14"/>
      <c r="DI158" s="14"/>
      <c r="DJ158" s="14"/>
      <c r="DK158" s="14"/>
      <c r="DL158" s="14"/>
      <c r="DM158" s="14"/>
      <c r="DN158" s="14"/>
      <c r="DO158" s="14"/>
      <c r="DP158" s="14"/>
      <c r="DQ158" s="14"/>
      <c r="DR158" s="14"/>
      <c r="DS158" s="14"/>
      <c r="DT158" s="14"/>
      <c r="DU158" s="14"/>
      <c r="DV158" s="14"/>
      <c r="DW158" s="14"/>
      <c r="DX158" s="14"/>
      <c r="DY158" s="14"/>
      <c r="DZ158" s="14"/>
      <c r="EA158" s="14"/>
      <c r="EB158" s="14"/>
      <c r="EC158" s="14"/>
      <c r="ED158" s="14"/>
      <c r="EE158" s="14"/>
      <c r="EF158" s="14"/>
      <c r="EG158" s="14"/>
      <c r="EH158" s="14"/>
      <c r="EI158" s="14"/>
      <c r="EJ158" s="14"/>
      <c r="EK158" s="14"/>
      <c r="EL158" s="14"/>
      <c r="EM158" s="14"/>
      <c r="EN158" s="14"/>
      <c r="EO158" s="14"/>
      <c r="EP158" s="14"/>
      <c r="EQ158" s="14"/>
      <c r="ER158" s="14"/>
      <c r="ES158" s="14"/>
      <c r="ET158" s="14"/>
      <c r="EU158" s="14"/>
      <c r="EV158" s="14"/>
      <c r="EW158" s="14"/>
      <c r="EX158" s="14"/>
      <c r="EY158" s="14"/>
      <c r="EZ158" s="14"/>
      <c r="FA158" s="14"/>
      <c r="FB158" s="14"/>
      <c r="FC158" s="14"/>
      <c r="FD158" s="14"/>
      <c r="FE158" s="14"/>
      <c r="FF158" s="14"/>
      <c r="FG158" s="14"/>
      <c r="FH158" s="14"/>
      <c r="FI158" s="14"/>
      <c r="FJ158" s="14"/>
      <c r="FK158" s="14"/>
      <c r="FL158" s="14"/>
      <c r="FM158" s="14"/>
      <c r="FN158" s="14"/>
      <c r="FO158" s="14"/>
      <c r="FP158" s="14"/>
      <c r="FQ158" s="14"/>
      <c r="FR158" s="14"/>
      <c r="FS158" s="14"/>
      <c r="FT158" s="14"/>
      <c r="FU158" s="14"/>
      <c r="FV158" s="14"/>
      <c r="FW158" s="14"/>
      <c r="FX158" s="14"/>
      <c r="FY158" s="14"/>
      <c r="FZ158" s="14"/>
      <c r="GA158" s="14"/>
      <c r="GB158" s="14"/>
      <c r="GC158" s="14"/>
      <c r="GD158" s="14"/>
      <c r="GE158" s="14"/>
      <c r="GF158" s="14"/>
      <c r="GG158" s="14"/>
      <c r="GH158" s="14"/>
      <c r="GI158" s="14"/>
      <c r="GJ158" s="14"/>
      <c r="GK158" s="14"/>
      <c r="GL158" s="14"/>
      <c r="GM158" s="14"/>
      <c r="GN158" s="14"/>
      <c r="GO158" s="14"/>
      <c r="GP158" s="14"/>
      <c r="GQ158" s="14"/>
      <c r="GR158" s="14"/>
      <c r="GS158" s="14"/>
      <c r="GT158" s="14"/>
      <c r="GU158" s="14"/>
      <c r="GV158" s="14"/>
      <c r="GW158" s="14"/>
      <c r="GX158" s="14"/>
      <c r="GY158" s="14"/>
      <c r="GZ158" s="14"/>
      <c r="HA158" s="14"/>
      <c r="HB158" s="14"/>
      <c r="HC158" s="14"/>
      <c r="HD158" s="14"/>
      <c r="HE158" s="14"/>
      <c r="HF158" s="14"/>
      <c r="HG158" s="14"/>
      <c r="HH158" s="14"/>
      <c r="HI158" s="14"/>
      <c r="HJ158" s="14"/>
      <c r="HK158" s="14"/>
      <c r="HL158" s="14"/>
    </row>
    <row r="159" spans="27:220" s="13" customFormat="1" x14ac:dyDescent="0.2">
      <c r="AA159" s="71"/>
      <c r="AB159" s="61"/>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c r="CN159" s="14"/>
      <c r="CO159" s="14"/>
      <c r="CP159" s="14"/>
      <c r="CQ159" s="14"/>
      <c r="CR159" s="14"/>
      <c r="CS159" s="14"/>
      <c r="CT159" s="14"/>
      <c r="CU159" s="14"/>
      <c r="CV159" s="14"/>
      <c r="CW159" s="14"/>
      <c r="CX159" s="14"/>
      <c r="CY159" s="14"/>
      <c r="CZ159" s="14"/>
      <c r="DA159" s="14"/>
      <c r="DB159" s="14"/>
      <c r="DC159" s="14"/>
      <c r="DD159" s="14"/>
      <c r="DE159" s="14"/>
      <c r="DF159" s="14"/>
      <c r="DG159" s="14"/>
      <c r="DH159" s="14"/>
      <c r="DI159" s="14"/>
      <c r="DJ159" s="14"/>
      <c r="DK159" s="14"/>
      <c r="DL159" s="14"/>
      <c r="DM159" s="14"/>
      <c r="DN159" s="14"/>
      <c r="DO159" s="14"/>
      <c r="DP159" s="14"/>
      <c r="DQ159" s="14"/>
      <c r="DR159" s="14"/>
      <c r="DS159" s="14"/>
      <c r="DT159" s="14"/>
      <c r="DU159" s="14"/>
      <c r="DV159" s="14"/>
      <c r="DW159" s="14"/>
      <c r="DX159" s="14"/>
      <c r="DY159" s="14"/>
      <c r="DZ159" s="14"/>
      <c r="EA159" s="14"/>
      <c r="EB159" s="14"/>
      <c r="EC159" s="14"/>
      <c r="ED159" s="14"/>
      <c r="EE159" s="14"/>
      <c r="EF159" s="14"/>
      <c r="EG159" s="14"/>
      <c r="EH159" s="14"/>
      <c r="EI159" s="14"/>
      <c r="EJ159" s="14"/>
      <c r="EK159" s="14"/>
      <c r="EL159" s="14"/>
      <c r="EM159" s="14"/>
      <c r="EN159" s="14"/>
      <c r="EO159" s="14"/>
      <c r="EP159" s="14"/>
      <c r="EQ159" s="14"/>
      <c r="ER159" s="14"/>
      <c r="ES159" s="14"/>
      <c r="ET159" s="14"/>
      <c r="EU159" s="14"/>
      <c r="EV159" s="14"/>
      <c r="EW159" s="14"/>
      <c r="EX159" s="14"/>
      <c r="EY159" s="14"/>
      <c r="EZ159" s="14"/>
      <c r="FA159" s="14"/>
      <c r="FB159" s="14"/>
      <c r="FC159" s="14"/>
      <c r="FD159" s="14"/>
      <c r="FE159" s="14"/>
      <c r="FF159" s="14"/>
      <c r="FG159" s="14"/>
      <c r="FH159" s="14"/>
      <c r="FI159" s="14"/>
      <c r="FJ159" s="14"/>
      <c r="FK159" s="14"/>
      <c r="FL159" s="14"/>
      <c r="FM159" s="14"/>
      <c r="FN159" s="14"/>
      <c r="FO159" s="14"/>
      <c r="FP159" s="14"/>
      <c r="FQ159" s="14"/>
      <c r="FR159" s="14"/>
      <c r="FS159" s="14"/>
      <c r="FT159" s="14"/>
      <c r="FU159" s="14"/>
      <c r="FV159" s="14"/>
      <c r="FW159" s="14"/>
      <c r="FX159" s="14"/>
      <c r="FY159" s="14"/>
      <c r="FZ159" s="14"/>
      <c r="GA159" s="14"/>
      <c r="GB159" s="14"/>
      <c r="GC159" s="14"/>
      <c r="GD159" s="14"/>
      <c r="GE159" s="14"/>
      <c r="GF159" s="14"/>
      <c r="GG159" s="14"/>
      <c r="GH159" s="14"/>
      <c r="GI159" s="14"/>
      <c r="GJ159" s="14"/>
      <c r="GK159" s="14"/>
      <c r="GL159" s="14"/>
      <c r="GM159" s="14"/>
      <c r="GN159" s="14"/>
      <c r="GO159" s="14"/>
      <c r="GP159" s="14"/>
      <c r="GQ159" s="14"/>
      <c r="GR159" s="14"/>
      <c r="GS159" s="14"/>
      <c r="GT159" s="14"/>
      <c r="GU159" s="14"/>
      <c r="GV159" s="14"/>
      <c r="GW159" s="14"/>
      <c r="GX159" s="14"/>
      <c r="GY159" s="14"/>
      <c r="GZ159" s="14"/>
      <c r="HA159" s="14"/>
      <c r="HB159" s="14"/>
      <c r="HC159" s="14"/>
      <c r="HD159" s="14"/>
      <c r="HE159" s="14"/>
      <c r="HF159" s="14"/>
      <c r="HG159" s="14"/>
      <c r="HH159" s="14"/>
      <c r="HI159" s="14"/>
      <c r="HJ159" s="14"/>
      <c r="HK159" s="14"/>
      <c r="HL159" s="14"/>
    </row>
    <row r="160" spans="27:220" s="13" customFormat="1" x14ac:dyDescent="0.2">
      <c r="AA160" s="71"/>
      <c r="AB160" s="61"/>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c r="CS160" s="14"/>
      <c r="CT160" s="14"/>
      <c r="CU160" s="14"/>
      <c r="CV160" s="14"/>
      <c r="CW160" s="14"/>
      <c r="CX160" s="14"/>
      <c r="CY160" s="14"/>
      <c r="CZ160" s="14"/>
      <c r="DA160" s="14"/>
      <c r="DB160" s="14"/>
      <c r="DC160" s="14"/>
      <c r="DD160" s="14"/>
      <c r="DE160" s="14"/>
      <c r="DF160" s="14"/>
      <c r="DG160" s="14"/>
      <c r="DH160" s="14"/>
      <c r="DI160" s="14"/>
      <c r="DJ160" s="14"/>
      <c r="DK160" s="14"/>
      <c r="DL160" s="14"/>
      <c r="DM160" s="14"/>
      <c r="DN160" s="14"/>
      <c r="DO160" s="14"/>
      <c r="DP160" s="14"/>
      <c r="DQ160" s="14"/>
      <c r="DR160" s="14"/>
      <c r="DS160" s="14"/>
      <c r="DT160" s="14"/>
      <c r="DU160" s="14"/>
      <c r="DV160" s="14"/>
      <c r="DW160" s="14"/>
      <c r="DX160" s="14"/>
      <c r="DY160" s="14"/>
      <c r="DZ160" s="14"/>
      <c r="EA160" s="14"/>
      <c r="EB160" s="14"/>
      <c r="EC160" s="14"/>
      <c r="ED160" s="14"/>
      <c r="EE160" s="14"/>
      <c r="EF160" s="14"/>
      <c r="EG160" s="14"/>
      <c r="EH160" s="14"/>
      <c r="EI160" s="14"/>
      <c r="EJ160" s="14"/>
      <c r="EK160" s="14"/>
      <c r="EL160" s="14"/>
      <c r="EM160" s="14"/>
      <c r="EN160" s="14"/>
      <c r="EO160" s="14"/>
      <c r="EP160" s="14"/>
      <c r="EQ160" s="14"/>
      <c r="ER160" s="14"/>
      <c r="ES160" s="14"/>
      <c r="ET160" s="14"/>
      <c r="EU160" s="14"/>
      <c r="EV160" s="14"/>
      <c r="EW160" s="14"/>
      <c r="EX160" s="14"/>
      <c r="EY160" s="14"/>
      <c r="EZ160" s="14"/>
      <c r="FA160" s="14"/>
      <c r="FB160" s="14"/>
      <c r="FC160" s="14"/>
      <c r="FD160" s="14"/>
      <c r="FE160" s="14"/>
      <c r="FF160" s="14"/>
      <c r="FG160" s="14"/>
      <c r="FH160" s="14"/>
      <c r="FI160" s="14"/>
      <c r="FJ160" s="14"/>
      <c r="FK160" s="14"/>
      <c r="FL160" s="14"/>
      <c r="FM160" s="14"/>
      <c r="FN160" s="14"/>
      <c r="FO160" s="14"/>
      <c r="FP160" s="14"/>
      <c r="FQ160" s="14"/>
      <c r="FR160" s="14"/>
      <c r="FS160" s="14"/>
      <c r="FT160" s="14"/>
      <c r="FU160" s="14"/>
      <c r="FV160" s="14"/>
      <c r="FW160" s="14"/>
      <c r="FX160" s="14"/>
      <c r="FY160" s="14"/>
      <c r="FZ160" s="14"/>
      <c r="GA160" s="14"/>
      <c r="GB160" s="14"/>
      <c r="GC160" s="14"/>
      <c r="GD160" s="14"/>
      <c r="GE160" s="14"/>
      <c r="GF160" s="14"/>
      <c r="GG160" s="14"/>
      <c r="GH160" s="14"/>
      <c r="GI160" s="14"/>
      <c r="GJ160" s="14"/>
      <c r="GK160" s="14"/>
      <c r="GL160" s="14"/>
      <c r="GM160" s="14"/>
      <c r="GN160" s="14"/>
      <c r="GO160" s="14"/>
      <c r="GP160" s="14"/>
      <c r="GQ160" s="14"/>
      <c r="GR160" s="14"/>
      <c r="GS160" s="14"/>
      <c r="GT160" s="14"/>
      <c r="GU160" s="14"/>
      <c r="GV160" s="14"/>
      <c r="GW160" s="14"/>
      <c r="GX160" s="14"/>
      <c r="GY160" s="14"/>
      <c r="GZ160" s="14"/>
      <c r="HA160" s="14"/>
      <c r="HB160" s="14"/>
      <c r="HC160" s="14"/>
      <c r="HD160" s="14"/>
      <c r="HE160" s="14"/>
      <c r="HF160" s="14"/>
      <c r="HG160" s="14"/>
      <c r="HH160" s="14"/>
      <c r="HI160" s="14"/>
      <c r="HJ160" s="14"/>
      <c r="HK160" s="14"/>
      <c r="HL160" s="14"/>
    </row>
    <row r="161" spans="6:220" s="13" customFormat="1" x14ac:dyDescent="0.2">
      <c r="AA161" s="71"/>
      <c r="AB161" s="61"/>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F161" s="14"/>
      <c r="DG161" s="14"/>
      <c r="DH161" s="14"/>
      <c r="DI161" s="14"/>
      <c r="DJ161" s="14"/>
      <c r="DK161" s="14"/>
      <c r="DL161" s="14"/>
      <c r="DM161" s="14"/>
      <c r="DN161" s="14"/>
      <c r="DO161" s="14"/>
      <c r="DP161" s="14"/>
      <c r="DQ161" s="14"/>
      <c r="DR161" s="14"/>
      <c r="DS161" s="14"/>
      <c r="DT161" s="14"/>
      <c r="DU161" s="14"/>
      <c r="DV161" s="14"/>
      <c r="DW161" s="14"/>
      <c r="DX161" s="14"/>
      <c r="DY161" s="14"/>
      <c r="DZ161" s="14"/>
      <c r="EA161" s="14"/>
      <c r="EB161" s="14"/>
      <c r="EC161" s="14"/>
      <c r="ED161" s="14"/>
      <c r="EE161" s="14"/>
      <c r="EF161" s="14"/>
      <c r="EG161" s="14"/>
      <c r="EH161" s="14"/>
      <c r="EI161" s="14"/>
      <c r="EJ161" s="14"/>
      <c r="EK161" s="14"/>
      <c r="EL161" s="14"/>
      <c r="EM161" s="14"/>
      <c r="EN161" s="14"/>
      <c r="EO161" s="14"/>
      <c r="EP161" s="14"/>
      <c r="EQ161" s="14"/>
      <c r="ER161" s="14"/>
      <c r="ES161" s="14"/>
      <c r="ET161" s="14"/>
      <c r="EU161" s="14"/>
      <c r="EV161" s="14"/>
      <c r="EW161" s="14"/>
      <c r="EX161" s="14"/>
      <c r="EY161" s="14"/>
      <c r="EZ161" s="14"/>
      <c r="FA161" s="14"/>
      <c r="FB161" s="14"/>
      <c r="FC161" s="14"/>
      <c r="FD161" s="14"/>
      <c r="FE161" s="14"/>
      <c r="FF161" s="14"/>
      <c r="FG161" s="14"/>
      <c r="FH161" s="14"/>
      <c r="FI161" s="14"/>
      <c r="FJ161" s="14"/>
      <c r="FK161" s="14"/>
      <c r="FL161" s="14"/>
      <c r="FM161" s="14"/>
      <c r="FN161" s="14"/>
      <c r="FO161" s="14"/>
      <c r="FP161" s="14"/>
      <c r="FQ161" s="14"/>
      <c r="FR161" s="14"/>
      <c r="FS161" s="14"/>
      <c r="FT161" s="14"/>
      <c r="FU161" s="14"/>
      <c r="FV161" s="14"/>
      <c r="FW161" s="14"/>
      <c r="FX161" s="14"/>
      <c r="FY161" s="14"/>
      <c r="FZ161" s="14"/>
      <c r="GA161" s="14"/>
      <c r="GB161" s="14"/>
      <c r="GC161" s="14"/>
      <c r="GD161" s="14"/>
      <c r="GE161" s="14"/>
      <c r="GF161" s="14"/>
      <c r="GG161" s="14"/>
      <c r="GH161" s="14"/>
      <c r="GI161" s="14"/>
      <c r="GJ161" s="14"/>
      <c r="GK161" s="14"/>
      <c r="GL161" s="14"/>
      <c r="GM161" s="14"/>
      <c r="GN161" s="14"/>
      <c r="GO161" s="14"/>
      <c r="GP161" s="14"/>
      <c r="GQ161" s="14"/>
      <c r="GR161" s="14"/>
      <c r="GS161" s="14"/>
      <c r="GT161" s="14"/>
      <c r="GU161" s="14"/>
      <c r="GV161" s="14"/>
      <c r="GW161" s="14"/>
      <c r="GX161" s="14"/>
      <c r="GY161" s="14"/>
      <c r="GZ161" s="14"/>
      <c r="HA161" s="14"/>
      <c r="HB161" s="14"/>
      <c r="HC161" s="14"/>
      <c r="HD161" s="14"/>
      <c r="HE161" s="14"/>
      <c r="HF161" s="14"/>
      <c r="HG161" s="14"/>
      <c r="HH161" s="14"/>
      <c r="HI161" s="14"/>
      <c r="HJ161" s="14"/>
      <c r="HK161" s="14"/>
      <c r="HL161" s="14"/>
    </row>
    <row r="162" spans="6:220" s="13" customFormat="1" x14ac:dyDescent="0.2">
      <c r="AA162" s="71"/>
      <c r="AB162" s="61"/>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14"/>
      <c r="CT162" s="14"/>
      <c r="CU162" s="14"/>
      <c r="CV162" s="14"/>
      <c r="CW162" s="14"/>
      <c r="CX162" s="14"/>
      <c r="CY162" s="14"/>
      <c r="CZ162" s="14"/>
      <c r="DA162" s="14"/>
      <c r="DB162" s="14"/>
      <c r="DC162" s="14"/>
      <c r="DD162" s="14"/>
      <c r="DE162" s="14"/>
      <c r="DF162" s="14"/>
      <c r="DG162" s="14"/>
      <c r="DH162" s="14"/>
      <c r="DI162" s="14"/>
      <c r="DJ162" s="14"/>
      <c r="DK162" s="14"/>
      <c r="DL162" s="14"/>
      <c r="DM162" s="14"/>
      <c r="DN162" s="14"/>
      <c r="DO162" s="14"/>
      <c r="DP162" s="14"/>
      <c r="DQ162" s="14"/>
      <c r="DR162" s="14"/>
      <c r="DS162" s="14"/>
      <c r="DT162" s="14"/>
      <c r="DU162" s="14"/>
      <c r="DV162" s="14"/>
      <c r="DW162" s="14"/>
      <c r="DX162" s="14"/>
      <c r="DY162" s="14"/>
      <c r="DZ162" s="14"/>
      <c r="EA162" s="14"/>
      <c r="EB162" s="14"/>
      <c r="EC162" s="14"/>
      <c r="ED162" s="14"/>
      <c r="EE162" s="14"/>
      <c r="EF162" s="14"/>
      <c r="EG162" s="14"/>
      <c r="EH162" s="14"/>
      <c r="EI162" s="14"/>
      <c r="EJ162" s="14"/>
      <c r="EK162" s="14"/>
      <c r="EL162" s="14"/>
      <c r="EM162" s="14"/>
      <c r="EN162" s="14"/>
      <c r="EO162" s="14"/>
      <c r="EP162" s="14"/>
      <c r="EQ162" s="14"/>
      <c r="ER162" s="14"/>
      <c r="ES162" s="14"/>
      <c r="ET162" s="14"/>
      <c r="EU162" s="14"/>
      <c r="EV162" s="14"/>
      <c r="EW162" s="14"/>
      <c r="EX162" s="14"/>
      <c r="EY162" s="14"/>
      <c r="EZ162" s="14"/>
      <c r="FA162" s="14"/>
      <c r="FB162" s="14"/>
      <c r="FC162" s="14"/>
      <c r="FD162" s="14"/>
      <c r="FE162" s="14"/>
      <c r="FF162" s="14"/>
      <c r="FG162" s="14"/>
      <c r="FH162" s="14"/>
      <c r="FI162" s="14"/>
      <c r="FJ162" s="14"/>
      <c r="FK162" s="14"/>
      <c r="FL162" s="14"/>
      <c r="FM162" s="14"/>
      <c r="FN162" s="14"/>
      <c r="FO162" s="14"/>
      <c r="FP162" s="14"/>
      <c r="FQ162" s="14"/>
      <c r="FR162" s="14"/>
      <c r="FS162" s="14"/>
      <c r="FT162" s="14"/>
      <c r="FU162" s="14"/>
      <c r="FV162" s="14"/>
      <c r="FW162" s="14"/>
      <c r="FX162" s="14"/>
      <c r="FY162" s="14"/>
      <c r="FZ162" s="14"/>
      <c r="GA162" s="14"/>
      <c r="GB162" s="14"/>
      <c r="GC162" s="14"/>
      <c r="GD162" s="14"/>
      <c r="GE162" s="14"/>
      <c r="GF162" s="14"/>
      <c r="GG162" s="14"/>
      <c r="GH162" s="14"/>
      <c r="GI162" s="14"/>
      <c r="GJ162" s="14"/>
      <c r="GK162" s="14"/>
      <c r="GL162" s="14"/>
      <c r="GM162" s="14"/>
      <c r="GN162" s="14"/>
      <c r="GO162" s="14"/>
      <c r="GP162" s="14"/>
      <c r="GQ162" s="14"/>
      <c r="GR162" s="14"/>
      <c r="GS162" s="14"/>
      <c r="GT162" s="14"/>
      <c r="GU162" s="14"/>
      <c r="GV162" s="14"/>
      <c r="GW162" s="14"/>
      <c r="GX162" s="14"/>
      <c r="GY162" s="14"/>
      <c r="GZ162" s="14"/>
      <c r="HA162" s="14"/>
      <c r="HB162" s="14"/>
      <c r="HC162" s="14"/>
      <c r="HD162" s="14"/>
      <c r="HE162" s="14"/>
      <c r="HF162" s="14"/>
      <c r="HG162" s="14"/>
      <c r="HH162" s="14"/>
      <c r="HI162" s="14"/>
      <c r="HJ162" s="14"/>
      <c r="HK162" s="14"/>
      <c r="HL162" s="14"/>
    </row>
    <row r="163" spans="6:220" s="13" customFormat="1" x14ac:dyDescent="0.2">
      <c r="AA163" s="71"/>
      <c r="AB163" s="61"/>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14"/>
      <c r="DP163" s="14"/>
      <c r="DQ163" s="14"/>
      <c r="DR163" s="14"/>
      <c r="DS163" s="14"/>
      <c r="DT163" s="14"/>
      <c r="DU163" s="14"/>
      <c r="DV163" s="14"/>
      <c r="DW163" s="14"/>
      <c r="DX163" s="14"/>
      <c r="DY163" s="14"/>
      <c r="DZ163" s="14"/>
      <c r="EA163" s="14"/>
      <c r="EB163" s="14"/>
      <c r="EC163" s="14"/>
      <c r="ED163" s="14"/>
      <c r="EE163" s="14"/>
      <c r="EF163" s="14"/>
      <c r="EG163" s="14"/>
      <c r="EH163" s="14"/>
      <c r="EI163" s="14"/>
      <c r="EJ163" s="14"/>
      <c r="EK163" s="14"/>
      <c r="EL163" s="14"/>
      <c r="EM163" s="14"/>
      <c r="EN163" s="14"/>
      <c r="EO163" s="14"/>
      <c r="EP163" s="14"/>
      <c r="EQ163" s="14"/>
      <c r="ER163" s="14"/>
      <c r="ES163" s="14"/>
      <c r="ET163" s="14"/>
      <c r="EU163" s="14"/>
      <c r="EV163" s="14"/>
      <c r="EW163" s="14"/>
      <c r="EX163" s="14"/>
      <c r="EY163" s="14"/>
      <c r="EZ163" s="14"/>
      <c r="FA163" s="14"/>
      <c r="FB163" s="14"/>
      <c r="FC163" s="14"/>
      <c r="FD163" s="14"/>
      <c r="FE163" s="14"/>
      <c r="FF163" s="14"/>
      <c r="FG163" s="14"/>
      <c r="FH163" s="14"/>
      <c r="FI163" s="14"/>
      <c r="FJ163" s="14"/>
      <c r="FK163" s="14"/>
      <c r="FL163" s="14"/>
      <c r="FM163" s="14"/>
      <c r="FN163" s="14"/>
      <c r="FO163" s="14"/>
      <c r="FP163" s="14"/>
      <c r="FQ163" s="14"/>
      <c r="FR163" s="14"/>
      <c r="FS163" s="14"/>
      <c r="FT163" s="14"/>
      <c r="FU163" s="14"/>
      <c r="FV163" s="14"/>
      <c r="FW163" s="14"/>
      <c r="FX163" s="14"/>
      <c r="FY163" s="14"/>
      <c r="FZ163" s="14"/>
      <c r="GA163" s="14"/>
      <c r="GB163" s="14"/>
      <c r="GC163" s="14"/>
      <c r="GD163" s="14"/>
      <c r="GE163" s="14"/>
      <c r="GF163" s="14"/>
      <c r="GG163" s="14"/>
      <c r="GH163" s="14"/>
      <c r="GI163" s="14"/>
      <c r="GJ163" s="14"/>
      <c r="GK163" s="14"/>
      <c r="GL163" s="14"/>
      <c r="GM163" s="14"/>
      <c r="GN163" s="14"/>
      <c r="GO163" s="14"/>
      <c r="GP163" s="14"/>
      <c r="GQ163" s="14"/>
      <c r="GR163" s="14"/>
      <c r="GS163" s="14"/>
      <c r="GT163" s="14"/>
      <c r="GU163" s="14"/>
      <c r="GV163" s="14"/>
      <c r="GW163" s="14"/>
      <c r="GX163" s="14"/>
      <c r="GY163" s="14"/>
      <c r="GZ163" s="14"/>
      <c r="HA163" s="14"/>
      <c r="HB163" s="14"/>
      <c r="HC163" s="14"/>
      <c r="HD163" s="14"/>
      <c r="HE163" s="14"/>
      <c r="HF163" s="14"/>
      <c r="HG163" s="14"/>
      <c r="HH163" s="14"/>
      <c r="HI163" s="14"/>
      <c r="HJ163" s="14"/>
      <c r="HK163" s="14"/>
      <c r="HL163" s="14"/>
    </row>
    <row r="164" spans="6:220" s="13" customFormat="1" x14ac:dyDescent="0.2">
      <c r="AA164" s="71"/>
      <c r="AB164" s="61"/>
      <c r="BD164" s="14"/>
      <c r="BE164" s="14"/>
      <c r="BF164" s="14"/>
      <c r="BG164" s="14"/>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c r="EB164" s="14"/>
      <c r="EC164" s="14"/>
      <c r="ED164" s="14"/>
      <c r="EE164" s="14"/>
      <c r="EF164" s="14"/>
      <c r="EG164" s="14"/>
      <c r="EH164" s="14"/>
      <c r="EI164" s="14"/>
      <c r="EJ164" s="14"/>
      <c r="EK164" s="14"/>
      <c r="EL164" s="14"/>
      <c r="EM164" s="14"/>
      <c r="EN164" s="14"/>
      <c r="EO164" s="14"/>
      <c r="EP164" s="14"/>
      <c r="EQ164" s="14"/>
      <c r="ER164" s="14"/>
      <c r="ES164" s="14"/>
      <c r="ET164" s="14"/>
      <c r="EU164" s="14"/>
      <c r="EV164" s="14"/>
      <c r="EW164" s="14"/>
      <c r="EX164" s="14"/>
      <c r="EY164" s="14"/>
      <c r="EZ164" s="14"/>
      <c r="FA164" s="14"/>
      <c r="FB164" s="14"/>
      <c r="FC164" s="14"/>
      <c r="FD164" s="14"/>
      <c r="FE164" s="14"/>
      <c r="FF164" s="14"/>
      <c r="FG164" s="14"/>
      <c r="FH164" s="14"/>
      <c r="FI164" s="14"/>
      <c r="FJ164" s="14"/>
      <c r="FK164" s="14"/>
      <c r="FL164" s="14"/>
      <c r="FM164" s="14"/>
      <c r="FN164" s="14"/>
      <c r="FO164" s="14"/>
      <c r="FP164" s="14"/>
      <c r="FQ164" s="14"/>
      <c r="FR164" s="14"/>
      <c r="FS164" s="14"/>
      <c r="FT164" s="14"/>
      <c r="FU164" s="14"/>
      <c r="FV164" s="14"/>
      <c r="FW164" s="14"/>
      <c r="FX164" s="14"/>
      <c r="FY164" s="14"/>
      <c r="FZ164" s="14"/>
      <c r="GA164" s="14"/>
      <c r="GB164" s="14"/>
      <c r="GC164" s="14"/>
      <c r="GD164" s="14"/>
      <c r="GE164" s="14"/>
      <c r="GF164" s="14"/>
      <c r="GG164" s="14"/>
      <c r="GH164" s="14"/>
      <c r="GI164" s="14"/>
      <c r="GJ164" s="14"/>
      <c r="GK164" s="14"/>
      <c r="GL164" s="14"/>
      <c r="GM164" s="14"/>
      <c r="GN164" s="14"/>
      <c r="GO164" s="14"/>
      <c r="GP164" s="14"/>
      <c r="GQ164" s="14"/>
      <c r="GR164" s="14"/>
      <c r="GS164" s="14"/>
      <c r="GT164" s="14"/>
      <c r="GU164" s="14"/>
      <c r="GV164" s="14"/>
      <c r="GW164" s="14"/>
      <c r="GX164" s="14"/>
      <c r="GY164" s="14"/>
      <c r="GZ164" s="14"/>
      <c r="HA164" s="14"/>
      <c r="HB164" s="14"/>
      <c r="HC164" s="14"/>
      <c r="HD164" s="14"/>
      <c r="HE164" s="14"/>
      <c r="HF164" s="14"/>
      <c r="HG164" s="14"/>
      <c r="HH164" s="14"/>
      <c r="HI164" s="14"/>
      <c r="HJ164" s="14"/>
      <c r="HK164" s="14"/>
      <c r="HL164" s="14"/>
    </row>
    <row r="165" spans="6:220" s="13" customFormat="1" x14ac:dyDescent="0.2">
      <c r="AA165" s="71"/>
      <c r="AB165" s="61"/>
      <c r="BD165" s="14"/>
      <c r="BE165" s="14"/>
      <c r="BF165" s="14"/>
      <c r="BG165" s="14"/>
      <c r="BH165" s="14"/>
      <c r="BI165" s="14"/>
      <c r="BJ165" s="14"/>
      <c r="BK165" s="14"/>
      <c r="BL165" s="14"/>
      <c r="BM165" s="14"/>
      <c r="BN165" s="14"/>
      <c r="BO165" s="14"/>
      <c r="BP165" s="14"/>
      <c r="BQ165" s="14"/>
      <c r="BR165" s="14"/>
      <c r="BS165" s="14"/>
      <c r="BT165" s="14"/>
      <c r="BU165" s="14"/>
      <c r="BV165" s="14"/>
      <c r="BW165" s="14"/>
      <c r="BX165" s="14"/>
      <c r="BY165" s="14"/>
      <c r="BZ165" s="14"/>
      <c r="CA165" s="14"/>
      <c r="CB165" s="14"/>
      <c r="CC165" s="14"/>
      <c r="CD165" s="14"/>
      <c r="CE165" s="14"/>
      <c r="CF165" s="14"/>
      <c r="CG165" s="14"/>
      <c r="CH165" s="14"/>
      <c r="CI165" s="14"/>
      <c r="CJ165" s="14"/>
      <c r="CK165" s="14"/>
      <c r="CL165" s="14"/>
      <c r="CM165" s="14"/>
      <c r="CN165" s="14"/>
      <c r="CO165" s="14"/>
      <c r="CP165" s="14"/>
      <c r="CQ165" s="14"/>
      <c r="CR165" s="14"/>
      <c r="CS165" s="14"/>
      <c r="CT165" s="14"/>
      <c r="CU165" s="14"/>
      <c r="CV165" s="14"/>
      <c r="CW165" s="14"/>
      <c r="CX165" s="14"/>
      <c r="CY165" s="14"/>
      <c r="CZ165" s="14"/>
      <c r="DA165" s="14"/>
      <c r="DB165" s="14"/>
      <c r="DC165" s="14"/>
      <c r="DD165" s="14"/>
      <c r="DE165" s="14"/>
      <c r="DF165" s="14"/>
      <c r="DG165" s="14"/>
      <c r="DH165" s="14"/>
      <c r="DI165" s="14"/>
      <c r="DJ165" s="14"/>
      <c r="DK165" s="14"/>
      <c r="DL165" s="14"/>
      <c r="DM165" s="14"/>
      <c r="DN165" s="14"/>
      <c r="DO165" s="14"/>
      <c r="DP165" s="14"/>
      <c r="DQ165" s="14"/>
      <c r="DR165" s="14"/>
      <c r="DS165" s="14"/>
      <c r="DT165" s="14"/>
      <c r="DU165" s="14"/>
      <c r="DV165" s="14"/>
      <c r="DW165" s="14"/>
      <c r="DX165" s="14"/>
      <c r="DY165" s="14"/>
      <c r="DZ165" s="14"/>
      <c r="EA165" s="14"/>
      <c r="EB165" s="14"/>
      <c r="EC165" s="14"/>
      <c r="ED165" s="14"/>
      <c r="EE165" s="14"/>
      <c r="EF165" s="14"/>
      <c r="EG165" s="14"/>
      <c r="EH165" s="14"/>
      <c r="EI165" s="14"/>
      <c r="EJ165" s="14"/>
      <c r="EK165" s="14"/>
      <c r="EL165" s="14"/>
      <c r="EM165" s="14"/>
      <c r="EN165" s="14"/>
      <c r="EO165" s="14"/>
      <c r="EP165" s="14"/>
      <c r="EQ165" s="14"/>
      <c r="ER165" s="14"/>
      <c r="ES165" s="14"/>
      <c r="ET165" s="14"/>
      <c r="EU165" s="14"/>
      <c r="EV165" s="14"/>
      <c r="EW165" s="14"/>
      <c r="EX165" s="14"/>
      <c r="EY165" s="14"/>
      <c r="EZ165" s="14"/>
      <c r="FA165" s="14"/>
      <c r="FB165" s="14"/>
      <c r="FC165" s="14"/>
      <c r="FD165" s="14"/>
      <c r="FE165" s="14"/>
      <c r="FF165" s="14"/>
      <c r="FG165" s="14"/>
      <c r="FH165" s="14"/>
      <c r="FI165" s="14"/>
      <c r="FJ165" s="14"/>
      <c r="FK165" s="14"/>
      <c r="FL165" s="14"/>
      <c r="FM165" s="14"/>
      <c r="FN165" s="14"/>
      <c r="FO165" s="14"/>
      <c r="FP165" s="14"/>
      <c r="FQ165" s="14"/>
      <c r="FR165" s="14"/>
      <c r="FS165" s="14"/>
      <c r="FT165" s="14"/>
      <c r="FU165" s="14"/>
      <c r="FV165" s="14"/>
      <c r="FW165" s="14"/>
      <c r="FX165" s="14"/>
      <c r="FY165" s="14"/>
      <c r="FZ165" s="14"/>
      <c r="GA165" s="14"/>
      <c r="GB165" s="14"/>
      <c r="GC165" s="14"/>
      <c r="GD165" s="14"/>
      <c r="GE165" s="14"/>
      <c r="GF165" s="14"/>
      <c r="GG165" s="14"/>
      <c r="GH165" s="14"/>
      <c r="GI165" s="14"/>
      <c r="GJ165" s="14"/>
      <c r="GK165" s="14"/>
      <c r="GL165" s="14"/>
      <c r="GM165" s="14"/>
      <c r="GN165" s="14"/>
      <c r="GO165" s="14"/>
      <c r="GP165" s="14"/>
      <c r="GQ165" s="14"/>
      <c r="GR165" s="14"/>
      <c r="GS165" s="14"/>
      <c r="GT165" s="14"/>
      <c r="GU165" s="14"/>
      <c r="GV165" s="14"/>
      <c r="GW165" s="14"/>
      <c r="GX165" s="14"/>
      <c r="GY165" s="14"/>
      <c r="GZ165" s="14"/>
      <c r="HA165" s="14"/>
      <c r="HB165" s="14"/>
      <c r="HC165" s="14"/>
      <c r="HD165" s="14"/>
      <c r="HE165" s="14"/>
      <c r="HF165" s="14"/>
      <c r="HG165" s="14"/>
      <c r="HH165" s="14"/>
      <c r="HI165" s="14"/>
      <c r="HJ165" s="14"/>
      <c r="HK165" s="14"/>
      <c r="HL165" s="14"/>
    </row>
    <row r="166" spans="6:220" s="13" customFormat="1" x14ac:dyDescent="0.2">
      <c r="F166" s="13" t="s">
        <v>1666</v>
      </c>
      <c r="AA166" s="71"/>
      <c r="AB166" s="61"/>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14"/>
      <c r="DR166" s="14"/>
      <c r="DS166" s="14"/>
      <c r="DT166" s="14"/>
      <c r="DU166" s="14"/>
      <c r="DV166" s="14"/>
      <c r="DW166" s="14"/>
      <c r="DX166" s="14"/>
      <c r="DY166" s="14"/>
      <c r="DZ166" s="14"/>
      <c r="EA166" s="14"/>
      <c r="EB166" s="14"/>
      <c r="EC166" s="14"/>
      <c r="ED166" s="14"/>
      <c r="EE166" s="14"/>
      <c r="EF166" s="14"/>
      <c r="EG166" s="14"/>
      <c r="EH166" s="14"/>
      <c r="EI166" s="14"/>
      <c r="EJ166" s="14"/>
      <c r="EK166" s="14"/>
      <c r="EL166" s="14"/>
      <c r="EM166" s="14"/>
      <c r="EN166" s="14"/>
      <c r="EO166" s="14"/>
      <c r="EP166" s="14"/>
      <c r="EQ166" s="14"/>
      <c r="ER166" s="14"/>
      <c r="ES166" s="14"/>
      <c r="ET166" s="14"/>
      <c r="EU166" s="14"/>
      <c r="EV166" s="14"/>
      <c r="EW166" s="14"/>
      <c r="EX166" s="14"/>
      <c r="EY166" s="14"/>
      <c r="EZ166" s="14"/>
      <c r="FA166" s="14"/>
      <c r="FB166" s="14"/>
      <c r="FC166" s="14"/>
      <c r="FD166" s="14"/>
      <c r="FE166" s="14"/>
      <c r="FF166" s="14"/>
      <c r="FG166" s="14"/>
      <c r="FH166" s="14"/>
      <c r="FI166" s="14"/>
      <c r="FJ166" s="14"/>
      <c r="FK166" s="14"/>
      <c r="FL166" s="14"/>
      <c r="FM166" s="14"/>
      <c r="FN166" s="14"/>
      <c r="FO166" s="14"/>
      <c r="FP166" s="14"/>
      <c r="FQ166" s="14"/>
      <c r="FR166" s="14"/>
      <c r="FS166" s="14"/>
      <c r="FT166" s="14"/>
      <c r="FU166" s="14"/>
      <c r="FV166" s="14"/>
      <c r="FW166" s="14"/>
      <c r="FX166" s="14"/>
      <c r="FY166" s="14"/>
      <c r="FZ166" s="14"/>
      <c r="GA166" s="14"/>
      <c r="GB166" s="14"/>
      <c r="GC166" s="14"/>
      <c r="GD166" s="14"/>
      <c r="GE166" s="14"/>
      <c r="GF166" s="14"/>
      <c r="GG166" s="14"/>
      <c r="GH166" s="14"/>
      <c r="GI166" s="14"/>
      <c r="GJ166" s="14"/>
      <c r="GK166" s="14"/>
      <c r="GL166" s="14"/>
      <c r="GM166" s="14"/>
      <c r="GN166" s="14"/>
      <c r="GO166" s="14"/>
      <c r="GP166" s="14"/>
      <c r="GQ166" s="14"/>
      <c r="GR166" s="14"/>
      <c r="GS166" s="14"/>
      <c r="GT166" s="14"/>
      <c r="GU166" s="14"/>
      <c r="GV166" s="14"/>
      <c r="GW166" s="14"/>
      <c r="GX166" s="14"/>
      <c r="GY166" s="14"/>
      <c r="GZ166" s="14"/>
      <c r="HA166" s="14"/>
      <c r="HB166" s="14"/>
      <c r="HC166" s="14"/>
      <c r="HD166" s="14"/>
      <c r="HE166" s="14"/>
      <c r="HF166" s="14"/>
      <c r="HG166" s="14"/>
      <c r="HH166" s="14"/>
      <c r="HI166" s="14"/>
      <c r="HJ166" s="14"/>
      <c r="HK166" s="14"/>
      <c r="HL166" s="14"/>
    </row>
    <row r="167" spans="6:220" s="13" customFormat="1" x14ac:dyDescent="0.2">
      <c r="AA167" s="71"/>
      <c r="AB167" s="61"/>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c r="DI167" s="14"/>
      <c r="DJ167" s="14"/>
      <c r="DK167" s="14"/>
      <c r="DL167" s="14"/>
      <c r="DM167" s="14"/>
      <c r="DN167" s="14"/>
      <c r="DO167" s="14"/>
      <c r="DP167" s="14"/>
      <c r="DQ167" s="14"/>
      <c r="DR167" s="14"/>
      <c r="DS167" s="14"/>
      <c r="DT167" s="14"/>
      <c r="DU167" s="14"/>
      <c r="DV167" s="14"/>
      <c r="DW167" s="14"/>
      <c r="DX167" s="14"/>
      <c r="DY167" s="14"/>
      <c r="DZ167" s="14"/>
      <c r="EA167" s="14"/>
      <c r="EB167" s="14"/>
      <c r="EC167" s="14"/>
      <c r="ED167" s="14"/>
      <c r="EE167" s="14"/>
      <c r="EF167" s="14"/>
      <c r="EG167" s="14"/>
      <c r="EH167" s="14"/>
      <c r="EI167" s="14"/>
      <c r="EJ167" s="14"/>
      <c r="EK167" s="14"/>
      <c r="EL167" s="14"/>
      <c r="EM167" s="14"/>
      <c r="EN167" s="14"/>
      <c r="EO167" s="14"/>
      <c r="EP167" s="14"/>
      <c r="EQ167" s="14"/>
      <c r="ER167" s="14"/>
      <c r="ES167" s="14"/>
      <c r="ET167" s="14"/>
      <c r="EU167" s="14"/>
      <c r="EV167" s="14"/>
      <c r="EW167" s="14"/>
      <c r="EX167" s="14"/>
      <c r="EY167" s="14"/>
      <c r="EZ167" s="14"/>
      <c r="FA167" s="14"/>
      <c r="FB167" s="14"/>
      <c r="FC167" s="14"/>
      <c r="FD167" s="14"/>
      <c r="FE167" s="14"/>
      <c r="FF167" s="14"/>
      <c r="FG167" s="14"/>
      <c r="FH167" s="14"/>
      <c r="FI167" s="14"/>
      <c r="FJ167" s="14"/>
      <c r="FK167" s="14"/>
      <c r="FL167" s="14"/>
      <c r="FM167" s="14"/>
      <c r="FN167" s="14"/>
      <c r="FO167" s="14"/>
      <c r="FP167" s="14"/>
      <c r="FQ167" s="14"/>
      <c r="FR167" s="14"/>
      <c r="FS167" s="14"/>
      <c r="FT167" s="14"/>
      <c r="FU167" s="14"/>
      <c r="FV167" s="14"/>
      <c r="FW167" s="14"/>
      <c r="FX167" s="14"/>
      <c r="FY167" s="14"/>
      <c r="FZ167" s="14"/>
      <c r="GA167" s="14"/>
      <c r="GB167" s="14"/>
      <c r="GC167" s="14"/>
      <c r="GD167" s="14"/>
      <c r="GE167" s="14"/>
      <c r="GF167" s="14"/>
      <c r="GG167" s="14"/>
      <c r="GH167" s="14"/>
      <c r="GI167" s="14"/>
      <c r="GJ167" s="14"/>
      <c r="GK167" s="14"/>
      <c r="GL167" s="14"/>
      <c r="GM167" s="14"/>
      <c r="GN167" s="14"/>
      <c r="GO167" s="14"/>
      <c r="GP167" s="14"/>
      <c r="GQ167" s="14"/>
      <c r="GR167" s="14"/>
      <c r="GS167" s="14"/>
      <c r="GT167" s="14"/>
      <c r="GU167" s="14"/>
      <c r="GV167" s="14"/>
      <c r="GW167" s="14"/>
      <c r="GX167" s="14"/>
      <c r="GY167" s="14"/>
      <c r="GZ167" s="14"/>
      <c r="HA167" s="14"/>
      <c r="HB167" s="14"/>
      <c r="HC167" s="14"/>
      <c r="HD167" s="14"/>
      <c r="HE167" s="14"/>
      <c r="HF167" s="14"/>
      <c r="HG167" s="14"/>
      <c r="HH167" s="14"/>
      <c r="HI167" s="14"/>
      <c r="HJ167" s="14"/>
      <c r="HK167" s="14"/>
      <c r="HL167" s="14"/>
    </row>
    <row r="168" spans="6:220" s="13" customFormat="1" x14ac:dyDescent="0.2">
      <c r="AA168" s="71"/>
      <c r="AB168" s="61"/>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14"/>
      <c r="DP168" s="14"/>
      <c r="DQ168" s="14"/>
      <c r="DR168" s="14"/>
      <c r="DS168" s="14"/>
      <c r="DT168" s="14"/>
      <c r="DU168" s="14"/>
      <c r="DV168" s="14"/>
      <c r="DW168" s="14"/>
      <c r="DX168" s="14"/>
      <c r="DY168" s="14"/>
      <c r="DZ168" s="14"/>
      <c r="EA168" s="14"/>
      <c r="EB168" s="14"/>
      <c r="EC168" s="14"/>
      <c r="ED168" s="14"/>
      <c r="EE168" s="14"/>
      <c r="EF168" s="14"/>
      <c r="EG168" s="14"/>
      <c r="EH168" s="14"/>
      <c r="EI168" s="14"/>
      <c r="EJ168" s="14"/>
      <c r="EK168" s="14"/>
      <c r="EL168" s="14"/>
      <c r="EM168" s="14"/>
      <c r="EN168" s="14"/>
      <c r="EO168" s="14"/>
      <c r="EP168" s="14"/>
      <c r="EQ168" s="14"/>
      <c r="ER168" s="14"/>
      <c r="ES168" s="14"/>
      <c r="ET168" s="14"/>
      <c r="EU168" s="14"/>
      <c r="EV168" s="14"/>
      <c r="EW168" s="14"/>
      <c r="EX168" s="14"/>
      <c r="EY168" s="14"/>
      <c r="EZ168" s="14"/>
      <c r="FA168" s="14"/>
      <c r="FB168" s="14"/>
      <c r="FC168" s="14"/>
      <c r="FD168" s="14"/>
      <c r="FE168" s="14"/>
      <c r="FF168" s="14"/>
      <c r="FG168" s="14"/>
      <c r="FH168" s="14"/>
      <c r="FI168" s="14"/>
      <c r="FJ168" s="14"/>
      <c r="FK168" s="14"/>
      <c r="FL168" s="14"/>
      <c r="FM168" s="14"/>
      <c r="FN168" s="14"/>
      <c r="FO168" s="14"/>
      <c r="FP168" s="14"/>
      <c r="FQ168" s="14"/>
      <c r="FR168" s="14"/>
      <c r="FS168" s="14"/>
      <c r="FT168" s="14"/>
      <c r="FU168" s="14"/>
      <c r="FV168" s="14"/>
      <c r="FW168" s="14"/>
      <c r="FX168" s="14"/>
      <c r="FY168" s="14"/>
      <c r="FZ168" s="14"/>
      <c r="GA168" s="14"/>
      <c r="GB168" s="14"/>
      <c r="GC168" s="14"/>
      <c r="GD168" s="14"/>
      <c r="GE168" s="14"/>
      <c r="GF168" s="14"/>
      <c r="GG168" s="14"/>
      <c r="GH168" s="14"/>
      <c r="GI168" s="14"/>
      <c r="GJ168" s="14"/>
      <c r="GK168" s="14"/>
      <c r="GL168" s="14"/>
      <c r="GM168" s="14"/>
      <c r="GN168" s="14"/>
      <c r="GO168" s="14"/>
      <c r="GP168" s="14"/>
      <c r="GQ168" s="14"/>
      <c r="GR168" s="14"/>
      <c r="GS168" s="14"/>
      <c r="GT168" s="14"/>
      <c r="GU168" s="14"/>
      <c r="GV168" s="14"/>
      <c r="GW168" s="14"/>
      <c r="GX168" s="14"/>
      <c r="GY168" s="14"/>
      <c r="GZ168" s="14"/>
      <c r="HA168" s="14"/>
      <c r="HB168" s="14"/>
      <c r="HC168" s="14"/>
      <c r="HD168" s="14"/>
      <c r="HE168" s="14"/>
      <c r="HF168" s="14"/>
      <c r="HG168" s="14"/>
      <c r="HH168" s="14"/>
      <c r="HI168" s="14"/>
      <c r="HJ168" s="14"/>
      <c r="HK168" s="14"/>
      <c r="HL168" s="14"/>
    </row>
    <row r="169" spans="6:220" s="13" customFormat="1" x14ac:dyDescent="0.2">
      <c r="AA169" s="71"/>
      <c r="AB169" s="61"/>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c r="DI169" s="14"/>
      <c r="DJ169" s="14"/>
      <c r="DK169" s="14"/>
      <c r="DL169" s="14"/>
      <c r="DM169" s="14"/>
      <c r="DN169" s="14"/>
      <c r="DO169" s="14"/>
      <c r="DP169" s="14"/>
      <c r="DQ169" s="14"/>
      <c r="DR169" s="14"/>
      <c r="DS169" s="14"/>
      <c r="DT169" s="14"/>
      <c r="DU169" s="14"/>
      <c r="DV169" s="14"/>
      <c r="DW169" s="14"/>
      <c r="DX169" s="14"/>
      <c r="DY169" s="14"/>
      <c r="DZ169" s="14"/>
      <c r="EA169" s="14"/>
      <c r="EB169" s="14"/>
      <c r="EC169" s="14"/>
      <c r="ED169" s="14"/>
      <c r="EE169" s="14"/>
      <c r="EF169" s="14"/>
      <c r="EG169" s="14"/>
      <c r="EH169" s="14"/>
      <c r="EI169" s="14"/>
      <c r="EJ169" s="14"/>
      <c r="EK169" s="14"/>
      <c r="EL169" s="14"/>
      <c r="EM169" s="14"/>
      <c r="EN169" s="14"/>
      <c r="EO169" s="14"/>
      <c r="EP169" s="14"/>
      <c r="EQ169" s="14"/>
      <c r="ER169" s="14"/>
      <c r="ES169" s="14"/>
      <c r="ET169" s="14"/>
      <c r="EU169" s="14"/>
      <c r="EV169" s="14"/>
      <c r="EW169" s="14"/>
      <c r="EX169" s="14"/>
      <c r="EY169" s="14"/>
      <c r="EZ169" s="14"/>
      <c r="FA169" s="14"/>
      <c r="FB169" s="14"/>
      <c r="FC169" s="14"/>
      <c r="FD169" s="14"/>
      <c r="FE169" s="14"/>
      <c r="FF169" s="14"/>
      <c r="FG169" s="14"/>
      <c r="FH169" s="14"/>
      <c r="FI169" s="14"/>
      <c r="FJ169" s="14"/>
      <c r="FK169" s="14"/>
      <c r="FL169" s="14"/>
      <c r="FM169" s="14"/>
      <c r="FN169" s="14"/>
      <c r="FO169" s="14"/>
      <c r="FP169" s="14"/>
      <c r="FQ169" s="14"/>
      <c r="FR169" s="14"/>
      <c r="FS169" s="14"/>
      <c r="FT169" s="14"/>
      <c r="FU169" s="14"/>
      <c r="FV169" s="14"/>
      <c r="FW169" s="14"/>
      <c r="FX169" s="14"/>
      <c r="FY169" s="14"/>
      <c r="FZ169" s="14"/>
      <c r="GA169" s="14"/>
      <c r="GB169" s="14"/>
      <c r="GC169" s="14"/>
      <c r="GD169" s="14"/>
      <c r="GE169" s="14"/>
      <c r="GF169" s="14"/>
      <c r="GG169" s="14"/>
      <c r="GH169" s="14"/>
      <c r="GI169" s="14"/>
      <c r="GJ169" s="14"/>
      <c r="GK169" s="14"/>
      <c r="GL169" s="14"/>
      <c r="GM169" s="14"/>
      <c r="GN169" s="14"/>
      <c r="GO169" s="14"/>
      <c r="GP169" s="14"/>
      <c r="GQ169" s="14"/>
      <c r="GR169" s="14"/>
      <c r="GS169" s="14"/>
      <c r="GT169" s="14"/>
      <c r="GU169" s="14"/>
      <c r="GV169" s="14"/>
      <c r="GW169" s="14"/>
      <c r="GX169" s="14"/>
      <c r="GY169" s="14"/>
      <c r="GZ169" s="14"/>
      <c r="HA169" s="14"/>
      <c r="HB169" s="14"/>
      <c r="HC169" s="14"/>
      <c r="HD169" s="14"/>
      <c r="HE169" s="14"/>
      <c r="HF169" s="14"/>
      <c r="HG169" s="14"/>
      <c r="HH169" s="14"/>
      <c r="HI169" s="14"/>
      <c r="HJ169" s="14"/>
      <c r="HK169" s="14"/>
      <c r="HL169" s="14"/>
    </row>
    <row r="170" spans="6:220" s="13" customFormat="1" x14ac:dyDescent="0.2">
      <c r="AA170" s="71"/>
      <c r="AB170" s="61"/>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c r="EB170" s="14"/>
      <c r="EC170" s="14"/>
      <c r="ED170" s="14"/>
      <c r="EE170" s="14"/>
      <c r="EF170" s="14"/>
      <c r="EG170" s="14"/>
      <c r="EH170" s="14"/>
      <c r="EI170" s="14"/>
      <c r="EJ170" s="14"/>
      <c r="EK170" s="14"/>
      <c r="EL170" s="14"/>
      <c r="EM170" s="14"/>
      <c r="EN170" s="14"/>
      <c r="EO170" s="14"/>
      <c r="EP170" s="14"/>
      <c r="EQ170" s="14"/>
      <c r="ER170" s="14"/>
      <c r="ES170" s="14"/>
      <c r="ET170" s="14"/>
      <c r="EU170" s="14"/>
      <c r="EV170" s="14"/>
      <c r="EW170" s="14"/>
      <c r="EX170" s="14"/>
      <c r="EY170" s="14"/>
      <c r="EZ170" s="14"/>
      <c r="FA170" s="14"/>
      <c r="FB170" s="14"/>
      <c r="FC170" s="14"/>
      <c r="FD170" s="14"/>
      <c r="FE170" s="14"/>
      <c r="FF170" s="14"/>
      <c r="FG170" s="14"/>
      <c r="FH170" s="14"/>
      <c r="FI170" s="14"/>
      <c r="FJ170" s="14"/>
      <c r="FK170" s="14"/>
      <c r="FL170" s="14"/>
      <c r="FM170" s="14"/>
      <c r="FN170" s="14"/>
      <c r="FO170" s="14"/>
      <c r="FP170" s="14"/>
      <c r="FQ170" s="14"/>
      <c r="FR170" s="14"/>
      <c r="FS170" s="14"/>
      <c r="FT170" s="14"/>
      <c r="FU170" s="14"/>
      <c r="FV170" s="14"/>
      <c r="FW170" s="14"/>
      <c r="FX170" s="14"/>
      <c r="FY170" s="14"/>
      <c r="FZ170" s="14"/>
      <c r="GA170" s="14"/>
      <c r="GB170" s="14"/>
      <c r="GC170" s="14"/>
      <c r="GD170" s="14"/>
      <c r="GE170" s="14"/>
      <c r="GF170" s="14"/>
      <c r="GG170" s="14"/>
      <c r="GH170" s="14"/>
      <c r="GI170" s="14"/>
      <c r="GJ170" s="14"/>
      <c r="GK170" s="14"/>
      <c r="GL170" s="14"/>
      <c r="GM170" s="14"/>
      <c r="GN170" s="14"/>
      <c r="GO170" s="14"/>
      <c r="GP170" s="14"/>
      <c r="GQ170" s="14"/>
      <c r="GR170" s="14"/>
      <c r="GS170" s="14"/>
      <c r="GT170" s="14"/>
      <c r="GU170" s="14"/>
      <c r="GV170" s="14"/>
      <c r="GW170" s="14"/>
      <c r="GX170" s="14"/>
      <c r="GY170" s="14"/>
      <c r="GZ170" s="14"/>
      <c r="HA170" s="14"/>
      <c r="HB170" s="14"/>
      <c r="HC170" s="14"/>
      <c r="HD170" s="14"/>
      <c r="HE170" s="14"/>
      <c r="HF170" s="14"/>
      <c r="HG170" s="14"/>
      <c r="HH170" s="14"/>
      <c r="HI170" s="14"/>
      <c r="HJ170" s="14"/>
      <c r="HK170" s="14"/>
      <c r="HL170" s="14"/>
    </row>
    <row r="171" spans="6:220" s="13" customFormat="1" x14ac:dyDescent="0.2">
      <c r="AA171" s="71"/>
      <c r="AB171" s="61"/>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14"/>
      <c r="DP171" s="14"/>
      <c r="DQ171" s="14"/>
      <c r="DR171" s="14"/>
      <c r="DS171" s="14"/>
      <c r="DT171" s="14"/>
      <c r="DU171" s="14"/>
      <c r="DV171" s="14"/>
      <c r="DW171" s="14"/>
      <c r="DX171" s="14"/>
      <c r="DY171" s="14"/>
      <c r="DZ171" s="14"/>
      <c r="EA171" s="14"/>
      <c r="EB171" s="14"/>
      <c r="EC171" s="14"/>
      <c r="ED171" s="14"/>
      <c r="EE171" s="14"/>
      <c r="EF171" s="14"/>
      <c r="EG171" s="14"/>
      <c r="EH171" s="14"/>
      <c r="EI171" s="14"/>
      <c r="EJ171" s="14"/>
      <c r="EK171" s="14"/>
      <c r="EL171" s="14"/>
      <c r="EM171" s="14"/>
      <c r="EN171" s="14"/>
      <c r="EO171" s="14"/>
      <c r="EP171" s="14"/>
      <c r="EQ171" s="14"/>
      <c r="ER171" s="14"/>
      <c r="ES171" s="14"/>
      <c r="ET171" s="14"/>
      <c r="EU171" s="14"/>
      <c r="EV171" s="14"/>
      <c r="EW171" s="14"/>
      <c r="EX171" s="14"/>
      <c r="EY171" s="14"/>
      <c r="EZ171" s="14"/>
      <c r="FA171" s="14"/>
      <c r="FB171" s="14"/>
      <c r="FC171" s="14"/>
      <c r="FD171" s="14"/>
      <c r="FE171" s="14"/>
      <c r="FF171" s="14"/>
      <c r="FG171" s="14"/>
      <c r="FH171" s="14"/>
      <c r="FI171" s="14"/>
      <c r="FJ171" s="14"/>
      <c r="FK171" s="14"/>
      <c r="FL171" s="14"/>
      <c r="FM171" s="14"/>
      <c r="FN171" s="14"/>
      <c r="FO171" s="14"/>
      <c r="FP171" s="14"/>
      <c r="FQ171" s="14"/>
      <c r="FR171" s="14"/>
      <c r="FS171" s="14"/>
      <c r="FT171" s="14"/>
      <c r="FU171" s="14"/>
      <c r="FV171" s="14"/>
      <c r="FW171" s="14"/>
      <c r="FX171" s="14"/>
      <c r="FY171" s="14"/>
      <c r="FZ171" s="14"/>
      <c r="GA171" s="14"/>
      <c r="GB171" s="14"/>
      <c r="GC171" s="14"/>
      <c r="GD171" s="14"/>
      <c r="GE171" s="14"/>
      <c r="GF171" s="14"/>
      <c r="GG171" s="14"/>
      <c r="GH171" s="14"/>
      <c r="GI171" s="14"/>
      <c r="GJ171" s="14"/>
      <c r="GK171" s="14"/>
      <c r="GL171" s="14"/>
      <c r="GM171" s="14"/>
      <c r="GN171" s="14"/>
      <c r="GO171" s="14"/>
      <c r="GP171" s="14"/>
      <c r="GQ171" s="14"/>
      <c r="GR171" s="14"/>
      <c r="GS171" s="14"/>
      <c r="GT171" s="14"/>
      <c r="GU171" s="14"/>
      <c r="GV171" s="14"/>
      <c r="GW171" s="14"/>
      <c r="GX171" s="14"/>
      <c r="GY171" s="14"/>
      <c r="GZ171" s="14"/>
      <c r="HA171" s="14"/>
      <c r="HB171" s="14"/>
      <c r="HC171" s="14"/>
      <c r="HD171" s="14"/>
      <c r="HE171" s="14"/>
      <c r="HF171" s="14"/>
      <c r="HG171" s="14"/>
      <c r="HH171" s="14"/>
      <c r="HI171" s="14"/>
      <c r="HJ171" s="14"/>
      <c r="HK171" s="14"/>
      <c r="HL171" s="14"/>
    </row>
    <row r="172" spans="6:220" s="13" customFormat="1" x14ac:dyDescent="0.2">
      <c r="AA172" s="71"/>
      <c r="AB172" s="61"/>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c r="DG172" s="14"/>
      <c r="DH172" s="14"/>
      <c r="DI172" s="14"/>
      <c r="DJ172" s="14"/>
      <c r="DK172" s="14"/>
      <c r="DL172" s="14"/>
      <c r="DM172" s="14"/>
      <c r="DN172" s="14"/>
      <c r="DO172" s="14"/>
      <c r="DP172" s="14"/>
      <c r="DQ172" s="14"/>
      <c r="DR172" s="14"/>
      <c r="DS172" s="14"/>
      <c r="DT172" s="14"/>
      <c r="DU172" s="14"/>
      <c r="DV172" s="14"/>
      <c r="DW172" s="14"/>
      <c r="DX172" s="14"/>
      <c r="DY172" s="14"/>
      <c r="DZ172" s="14"/>
      <c r="EA172" s="14"/>
      <c r="EB172" s="14"/>
      <c r="EC172" s="14"/>
      <c r="ED172" s="14"/>
      <c r="EE172" s="14"/>
      <c r="EF172" s="14"/>
      <c r="EG172" s="14"/>
      <c r="EH172" s="14"/>
      <c r="EI172" s="14"/>
      <c r="EJ172" s="14"/>
      <c r="EK172" s="14"/>
      <c r="EL172" s="14"/>
      <c r="EM172" s="14"/>
      <c r="EN172" s="14"/>
      <c r="EO172" s="14"/>
      <c r="EP172" s="14"/>
      <c r="EQ172" s="14"/>
      <c r="ER172" s="14"/>
      <c r="ES172" s="14"/>
      <c r="ET172" s="14"/>
      <c r="EU172" s="14"/>
      <c r="EV172" s="14"/>
      <c r="EW172" s="14"/>
      <c r="EX172" s="14"/>
      <c r="EY172" s="14"/>
      <c r="EZ172" s="14"/>
      <c r="FA172" s="14"/>
      <c r="FB172" s="14"/>
      <c r="FC172" s="14"/>
      <c r="FD172" s="14"/>
      <c r="FE172" s="14"/>
      <c r="FF172" s="14"/>
      <c r="FG172" s="14"/>
      <c r="FH172" s="14"/>
      <c r="FI172" s="14"/>
      <c r="FJ172" s="14"/>
      <c r="FK172" s="14"/>
      <c r="FL172" s="14"/>
      <c r="FM172" s="14"/>
      <c r="FN172" s="14"/>
      <c r="FO172" s="14"/>
      <c r="FP172" s="14"/>
      <c r="FQ172" s="14"/>
      <c r="FR172" s="14"/>
      <c r="FS172" s="14"/>
      <c r="FT172" s="14"/>
      <c r="FU172" s="14"/>
      <c r="FV172" s="14"/>
      <c r="FW172" s="14"/>
      <c r="FX172" s="14"/>
      <c r="FY172" s="14"/>
      <c r="FZ172" s="14"/>
      <c r="GA172" s="14"/>
      <c r="GB172" s="14"/>
      <c r="GC172" s="14"/>
      <c r="GD172" s="14"/>
      <c r="GE172" s="14"/>
      <c r="GF172" s="14"/>
      <c r="GG172" s="14"/>
      <c r="GH172" s="14"/>
      <c r="GI172" s="14"/>
      <c r="GJ172" s="14"/>
      <c r="GK172" s="14"/>
      <c r="GL172" s="14"/>
      <c r="GM172" s="14"/>
      <c r="GN172" s="14"/>
      <c r="GO172" s="14"/>
      <c r="GP172" s="14"/>
      <c r="GQ172" s="14"/>
      <c r="GR172" s="14"/>
      <c r="GS172" s="14"/>
      <c r="GT172" s="14"/>
      <c r="GU172" s="14"/>
      <c r="GV172" s="14"/>
      <c r="GW172" s="14"/>
      <c r="GX172" s="14"/>
      <c r="GY172" s="14"/>
      <c r="GZ172" s="14"/>
      <c r="HA172" s="14"/>
      <c r="HB172" s="14"/>
      <c r="HC172" s="14"/>
      <c r="HD172" s="14"/>
      <c r="HE172" s="14"/>
      <c r="HF172" s="14"/>
      <c r="HG172" s="14"/>
      <c r="HH172" s="14"/>
      <c r="HI172" s="14"/>
      <c r="HJ172" s="14"/>
      <c r="HK172" s="14"/>
      <c r="HL172" s="14"/>
    </row>
    <row r="173" spans="6:220" s="13" customFormat="1" x14ac:dyDescent="0.2">
      <c r="AA173" s="71"/>
      <c r="AB173" s="61"/>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c r="DI173" s="14"/>
      <c r="DJ173" s="14"/>
      <c r="DK173" s="14"/>
      <c r="DL173" s="14"/>
      <c r="DM173" s="14"/>
      <c r="DN173" s="14"/>
      <c r="DO173" s="14"/>
      <c r="DP173" s="14"/>
      <c r="DQ173" s="14"/>
      <c r="DR173" s="14"/>
      <c r="DS173" s="14"/>
      <c r="DT173" s="14"/>
      <c r="DU173" s="14"/>
      <c r="DV173" s="14"/>
      <c r="DW173" s="14"/>
      <c r="DX173" s="14"/>
      <c r="DY173" s="14"/>
      <c r="DZ173" s="14"/>
      <c r="EA173" s="14"/>
      <c r="EB173" s="14"/>
      <c r="EC173" s="14"/>
      <c r="ED173" s="14"/>
      <c r="EE173" s="14"/>
      <c r="EF173" s="14"/>
      <c r="EG173" s="14"/>
      <c r="EH173" s="14"/>
      <c r="EI173" s="14"/>
      <c r="EJ173" s="14"/>
      <c r="EK173" s="14"/>
      <c r="EL173" s="14"/>
      <c r="EM173" s="14"/>
      <c r="EN173" s="14"/>
      <c r="EO173" s="14"/>
      <c r="EP173" s="14"/>
      <c r="EQ173" s="14"/>
      <c r="ER173" s="14"/>
      <c r="ES173" s="14"/>
      <c r="ET173" s="14"/>
      <c r="EU173" s="14"/>
      <c r="EV173" s="14"/>
      <c r="EW173" s="14"/>
      <c r="EX173" s="14"/>
      <c r="EY173" s="14"/>
      <c r="EZ173" s="14"/>
      <c r="FA173" s="14"/>
      <c r="FB173" s="14"/>
      <c r="FC173" s="14"/>
      <c r="FD173" s="14"/>
      <c r="FE173" s="14"/>
      <c r="FF173" s="14"/>
      <c r="FG173" s="14"/>
      <c r="FH173" s="14"/>
      <c r="FI173" s="14"/>
      <c r="FJ173" s="14"/>
      <c r="FK173" s="14"/>
      <c r="FL173" s="14"/>
      <c r="FM173" s="14"/>
      <c r="FN173" s="14"/>
      <c r="FO173" s="14"/>
      <c r="FP173" s="14"/>
      <c r="FQ173" s="14"/>
      <c r="FR173" s="14"/>
      <c r="FS173" s="14"/>
      <c r="FT173" s="14"/>
      <c r="FU173" s="14"/>
      <c r="FV173" s="14"/>
      <c r="FW173" s="14"/>
      <c r="FX173" s="14"/>
      <c r="FY173" s="14"/>
      <c r="FZ173" s="14"/>
      <c r="GA173" s="14"/>
      <c r="GB173" s="14"/>
      <c r="GC173" s="14"/>
      <c r="GD173" s="14"/>
      <c r="GE173" s="14"/>
      <c r="GF173" s="14"/>
      <c r="GG173" s="14"/>
      <c r="GH173" s="14"/>
      <c r="GI173" s="14"/>
      <c r="GJ173" s="14"/>
      <c r="GK173" s="14"/>
      <c r="GL173" s="14"/>
      <c r="GM173" s="14"/>
      <c r="GN173" s="14"/>
      <c r="GO173" s="14"/>
      <c r="GP173" s="14"/>
      <c r="GQ173" s="14"/>
      <c r="GR173" s="14"/>
      <c r="GS173" s="14"/>
      <c r="GT173" s="14"/>
      <c r="GU173" s="14"/>
      <c r="GV173" s="14"/>
      <c r="GW173" s="14"/>
      <c r="GX173" s="14"/>
      <c r="GY173" s="14"/>
      <c r="GZ173" s="14"/>
      <c r="HA173" s="14"/>
      <c r="HB173" s="14"/>
      <c r="HC173" s="14"/>
      <c r="HD173" s="14"/>
      <c r="HE173" s="14"/>
      <c r="HF173" s="14"/>
      <c r="HG173" s="14"/>
      <c r="HH173" s="14"/>
      <c r="HI173" s="14"/>
      <c r="HJ173" s="14"/>
      <c r="HK173" s="14"/>
      <c r="HL173" s="14"/>
    </row>
    <row r="174" spans="6:220" s="13" customFormat="1" x14ac:dyDescent="0.2">
      <c r="AA174" s="71"/>
      <c r="AB174" s="61"/>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c r="DI174" s="14"/>
      <c r="DJ174" s="14"/>
      <c r="DK174" s="14"/>
      <c r="DL174" s="14"/>
      <c r="DM174" s="14"/>
      <c r="DN174" s="14"/>
      <c r="DO174" s="14"/>
      <c r="DP174" s="14"/>
      <c r="DQ174" s="14"/>
      <c r="DR174" s="14"/>
      <c r="DS174" s="14"/>
      <c r="DT174" s="14"/>
      <c r="DU174" s="14"/>
      <c r="DV174" s="14"/>
      <c r="DW174" s="14"/>
      <c r="DX174" s="14"/>
      <c r="DY174" s="14"/>
      <c r="DZ174" s="14"/>
      <c r="EA174" s="14"/>
      <c r="EB174" s="14"/>
      <c r="EC174" s="14"/>
      <c r="ED174" s="14"/>
      <c r="EE174" s="14"/>
      <c r="EF174" s="14"/>
      <c r="EG174" s="14"/>
      <c r="EH174" s="14"/>
      <c r="EI174" s="14"/>
      <c r="EJ174" s="14"/>
      <c r="EK174" s="14"/>
      <c r="EL174" s="14"/>
      <c r="EM174" s="14"/>
      <c r="EN174" s="14"/>
      <c r="EO174" s="14"/>
      <c r="EP174" s="14"/>
      <c r="EQ174" s="14"/>
      <c r="ER174" s="14"/>
      <c r="ES174" s="14"/>
      <c r="ET174" s="14"/>
      <c r="EU174" s="14"/>
      <c r="EV174" s="14"/>
      <c r="EW174" s="14"/>
      <c r="EX174" s="14"/>
      <c r="EY174" s="14"/>
      <c r="EZ174" s="14"/>
      <c r="FA174" s="14"/>
      <c r="FB174" s="14"/>
      <c r="FC174" s="14"/>
      <c r="FD174" s="14"/>
      <c r="FE174" s="14"/>
      <c r="FF174" s="14"/>
      <c r="FG174" s="14"/>
      <c r="FH174" s="14"/>
      <c r="FI174" s="14"/>
      <c r="FJ174" s="14"/>
      <c r="FK174" s="14"/>
      <c r="FL174" s="14"/>
      <c r="FM174" s="14"/>
      <c r="FN174" s="14"/>
      <c r="FO174" s="14"/>
      <c r="FP174" s="14"/>
      <c r="FQ174" s="14"/>
      <c r="FR174" s="14"/>
      <c r="FS174" s="14"/>
      <c r="FT174" s="14"/>
      <c r="FU174" s="14"/>
      <c r="FV174" s="14"/>
      <c r="FW174" s="14"/>
      <c r="FX174" s="14"/>
      <c r="FY174" s="14"/>
      <c r="FZ174" s="14"/>
      <c r="GA174" s="14"/>
      <c r="GB174" s="14"/>
      <c r="GC174" s="14"/>
      <c r="GD174" s="14"/>
      <c r="GE174" s="14"/>
      <c r="GF174" s="14"/>
      <c r="GG174" s="14"/>
      <c r="GH174" s="14"/>
      <c r="GI174" s="14"/>
      <c r="GJ174" s="14"/>
      <c r="GK174" s="14"/>
      <c r="GL174" s="14"/>
      <c r="GM174" s="14"/>
      <c r="GN174" s="14"/>
      <c r="GO174" s="14"/>
      <c r="GP174" s="14"/>
      <c r="GQ174" s="14"/>
      <c r="GR174" s="14"/>
      <c r="GS174" s="14"/>
      <c r="GT174" s="14"/>
      <c r="GU174" s="14"/>
      <c r="GV174" s="14"/>
      <c r="GW174" s="14"/>
      <c r="GX174" s="14"/>
      <c r="GY174" s="14"/>
      <c r="GZ174" s="14"/>
      <c r="HA174" s="14"/>
      <c r="HB174" s="14"/>
      <c r="HC174" s="14"/>
      <c r="HD174" s="14"/>
      <c r="HE174" s="14"/>
      <c r="HF174" s="14"/>
      <c r="HG174" s="14"/>
      <c r="HH174" s="14"/>
      <c r="HI174" s="14"/>
      <c r="HJ174" s="14"/>
      <c r="HK174" s="14"/>
      <c r="HL174" s="14"/>
    </row>
    <row r="175" spans="6:220" s="13" customFormat="1" x14ac:dyDescent="0.2">
      <c r="AA175" s="71"/>
      <c r="AB175" s="61"/>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c r="DI175" s="14"/>
      <c r="DJ175" s="14"/>
      <c r="DK175" s="14"/>
      <c r="DL175" s="14"/>
      <c r="DM175" s="14"/>
      <c r="DN175" s="14"/>
      <c r="DO175" s="14"/>
      <c r="DP175" s="14"/>
      <c r="DQ175" s="14"/>
      <c r="DR175" s="14"/>
      <c r="DS175" s="14"/>
      <c r="DT175" s="14"/>
      <c r="DU175" s="14"/>
      <c r="DV175" s="14"/>
      <c r="DW175" s="14"/>
      <c r="DX175" s="14"/>
      <c r="DY175" s="14"/>
      <c r="DZ175" s="14"/>
      <c r="EA175" s="14"/>
      <c r="EB175" s="14"/>
      <c r="EC175" s="14"/>
      <c r="ED175" s="14"/>
      <c r="EE175" s="14"/>
      <c r="EF175" s="14"/>
      <c r="EG175" s="14"/>
      <c r="EH175" s="14"/>
      <c r="EI175" s="14"/>
      <c r="EJ175" s="14"/>
      <c r="EK175" s="14"/>
      <c r="EL175" s="14"/>
      <c r="EM175" s="14"/>
      <c r="EN175" s="14"/>
      <c r="EO175" s="14"/>
      <c r="EP175" s="14"/>
      <c r="EQ175" s="14"/>
      <c r="ER175" s="14"/>
      <c r="ES175" s="14"/>
      <c r="ET175" s="14"/>
      <c r="EU175" s="14"/>
      <c r="EV175" s="14"/>
      <c r="EW175" s="14"/>
      <c r="EX175" s="14"/>
      <c r="EY175" s="14"/>
      <c r="EZ175" s="14"/>
      <c r="FA175" s="14"/>
      <c r="FB175" s="14"/>
      <c r="FC175" s="14"/>
      <c r="FD175" s="14"/>
      <c r="FE175" s="14"/>
      <c r="FF175" s="14"/>
      <c r="FG175" s="14"/>
      <c r="FH175" s="14"/>
      <c r="FI175" s="14"/>
      <c r="FJ175" s="14"/>
      <c r="FK175" s="14"/>
      <c r="FL175" s="14"/>
      <c r="FM175" s="14"/>
      <c r="FN175" s="14"/>
      <c r="FO175" s="14"/>
      <c r="FP175" s="14"/>
      <c r="FQ175" s="14"/>
      <c r="FR175" s="14"/>
      <c r="FS175" s="14"/>
      <c r="FT175" s="14"/>
      <c r="FU175" s="14"/>
      <c r="FV175" s="14"/>
      <c r="FW175" s="14"/>
      <c r="FX175" s="14"/>
      <c r="FY175" s="14"/>
      <c r="FZ175" s="14"/>
      <c r="GA175" s="14"/>
      <c r="GB175" s="14"/>
      <c r="GC175" s="14"/>
      <c r="GD175" s="14"/>
      <c r="GE175" s="14"/>
      <c r="GF175" s="14"/>
      <c r="GG175" s="14"/>
      <c r="GH175" s="14"/>
      <c r="GI175" s="14"/>
      <c r="GJ175" s="14"/>
      <c r="GK175" s="14"/>
      <c r="GL175" s="14"/>
      <c r="GM175" s="14"/>
      <c r="GN175" s="14"/>
      <c r="GO175" s="14"/>
      <c r="GP175" s="14"/>
      <c r="GQ175" s="14"/>
      <c r="GR175" s="14"/>
      <c r="GS175" s="14"/>
      <c r="GT175" s="14"/>
      <c r="GU175" s="14"/>
      <c r="GV175" s="14"/>
      <c r="GW175" s="14"/>
      <c r="GX175" s="14"/>
      <c r="GY175" s="14"/>
      <c r="GZ175" s="14"/>
      <c r="HA175" s="14"/>
      <c r="HB175" s="14"/>
      <c r="HC175" s="14"/>
      <c r="HD175" s="14"/>
      <c r="HE175" s="14"/>
      <c r="HF175" s="14"/>
      <c r="HG175" s="14"/>
      <c r="HH175" s="14"/>
      <c r="HI175" s="14"/>
      <c r="HJ175" s="14"/>
      <c r="HK175" s="14"/>
      <c r="HL175" s="14"/>
    </row>
    <row r="176" spans="6:220" s="13" customFormat="1" x14ac:dyDescent="0.2">
      <c r="AA176" s="71"/>
      <c r="AB176" s="61"/>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c r="DI176" s="14"/>
      <c r="DJ176" s="14"/>
      <c r="DK176" s="14"/>
      <c r="DL176" s="14"/>
      <c r="DM176" s="14"/>
      <c r="DN176" s="14"/>
      <c r="DO176" s="14"/>
      <c r="DP176" s="14"/>
      <c r="DQ176" s="14"/>
      <c r="DR176" s="14"/>
      <c r="DS176" s="14"/>
      <c r="DT176" s="14"/>
      <c r="DU176" s="14"/>
      <c r="DV176" s="14"/>
      <c r="DW176" s="14"/>
      <c r="DX176" s="14"/>
      <c r="DY176" s="14"/>
      <c r="DZ176" s="14"/>
      <c r="EA176" s="14"/>
      <c r="EB176" s="14"/>
      <c r="EC176" s="14"/>
      <c r="ED176" s="14"/>
      <c r="EE176" s="14"/>
      <c r="EF176" s="14"/>
      <c r="EG176" s="14"/>
      <c r="EH176" s="14"/>
      <c r="EI176" s="14"/>
      <c r="EJ176" s="14"/>
      <c r="EK176" s="14"/>
      <c r="EL176" s="14"/>
      <c r="EM176" s="14"/>
      <c r="EN176" s="14"/>
      <c r="EO176" s="14"/>
      <c r="EP176" s="14"/>
      <c r="EQ176" s="14"/>
      <c r="ER176" s="14"/>
      <c r="ES176" s="14"/>
      <c r="ET176" s="14"/>
      <c r="EU176" s="14"/>
      <c r="EV176" s="14"/>
      <c r="EW176" s="14"/>
      <c r="EX176" s="14"/>
      <c r="EY176" s="14"/>
      <c r="EZ176" s="14"/>
      <c r="FA176" s="14"/>
      <c r="FB176" s="14"/>
      <c r="FC176" s="14"/>
      <c r="FD176" s="14"/>
      <c r="FE176" s="14"/>
      <c r="FF176" s="14"/>
      <c r="FG176" s="14"/>
      <c r="FH176" s="14"/>
      <c r="FI176" s="14"/>
      <c r="FJ176" s="14"/>
      <c r="FK176" s="14"/>
      <c r="FL176" s="14"/>
      <c r="FM176" s="14"/>
      <c r="FN176" s="14"/>
      <c r="FO176" s="14"/>
      <c r="FP176" s="14"/>
      <c r="FQ176" s="14"/>
      <c r="FR176" s="14"/>
      <c r="FS176" s="14"/>
      <c r="FT176" s="14"/>
      <c r="FU176" s="14"/>
      <c r="FV176" s="14"/>
      <c r="FW176" s="14"/>
      <c r="FX176" s="14"/>
      <c r="FY176" s="14"/>
      <c r="FZ176" s="14"/>
      <c r="GA176" s="14"/>
      <c r="GB176" s="14"/>
      <c r="GC176" s="14"/>
      <c r="GD176" s="14"/>
      <c r="GE176" s="14"/>
      <c r="GF176" s="14"/>
      <c r="GG176" s="14"/>
      <c r="GH176" s="14"/>
      <c r="GI176" s="14"/>
      <c r="GJ176" s="14"/>
      <c r="GK176" s="14"/>
      <c r="GL176" s="14"/>
      <c r="GM176" s="14"/>
      <c r="GN176" s="14"/>
      <c r="GO176" s="14"/>
      <c r="GP176" s="14"/>
      <c r="GQ176" s="14"/>
      <c r="GR176" s="14"/>
      <c r="GS176" s="14"/>
      <c r="GT176" s="14"/>
      <c r="GU176" s="14"/>
      <c r="GV176" s="14"/>
      <c r="GW176" s="14"/>
      <c r="GX176" s="14"/>
      <c r="GY176" s="14"/>
      <c r="GZ176" s="14"/>
      <c r="HA176" s="14"/>
      <c r="HB176" s="14"/>
      <c r="HC176" s="14"/>
      <c r="HD176" s="14"/>
      <c r="HE176" s="14"/>
      <c r="HF176" s="14"/>
      <c r="HG176" s="14"/>
      <c r="HH176" s="14"/>
      <c r="HI176" s="14"/>
      <c r="HJ176" s="14"/>
      <c r="HK176" s="14"/>
      <c r="HL176" s="14"/>
    </row>
    <row r="177" spans="27:220" s="13" customFormat="1" x14ac:dyDescent="0.2">
      <c r="AA177" s="71"/>
      <c r="AB177" s="61"/>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c r="DG177" s="14"/>
      <c r="DH177" s="14"/>
      <c r="DI177" s="14"/>
      <c r="DJ177" s="14"/>
      <c r="DK177" s="14"/>
      <c r="DL177" s="14"/>
      <c r="DM177" s="14"/>
      <c r="DN177" s="14"/>
      <c r="DO177" s="14"/>
      <c r="DP177" s="14"/>
      <c r="DQ177" s="14"/>
      <c r="DR177" s="14"/>
      <c r="DS177" s="14"/>
      <c r="DT177" s="14"/>
      <c r="DU177" s="14"/>
      <c r="DV177" s="14"/>
      <c r="DW177" s="14"/>
      <c r="DX177" s="14"/>
      <c r="DY177" s="14"/>
      <c r="DZ177" s="14"/>
      <c r="EA177" s="14"/>
      <c r="EB177" s="14"/>
      <c r="EC177" s="14"/>
      <c r="ED177" s="14"/>
      <c r="EE177" s="14"/>
      <c r="EF177" s="14"/>
      <c r="EG177" s="14"/>
      <c r="EH177" s="14"/>
      <c r="EI177" s="14"/>
      <c r="EJ177" s="14"/>
      <c r="EK177" s="14"/>
      <c r="EL177" s="14"/>
      <c r="EM177" s="14"/>
      <c r="EN177" s="14"/>
      <c r="EO177" s="14"/>
      <c r="EP177" s="14"/>
      <c r="EQ177" s="14"/>
      <c r="ER177" s="14"/>
      <c r="ES177" s="14"/>
      <c r="ET177" s="14"/>
      <c r="EU177" s="14"/>
      <c r="EV177" s="14"/>
      <c r="EW177" s="14"/>
      <c r="EX177" s="14"/>
      <c r="EY177" s="14"/>
      <c r="EZ177" s="14"/>
      <c r="FA177" s="14"/>
      <c r="FB177" s="14"/>
      <c r="FC177" s="14"/>
      <c r="FD177" s="14"/>
      <c r="FE177" s="14"/>
      <c r="FF177" s="14"/>
      <c r="FG177" s="14"/>
      <c r="FH177" s="14"/>
      <c r="FI177" s="14"/>
      <c r="FJ177" s="14"/>
      <c r="FK177" s="14"/>
      <c r="FL177" s="14"/>
      <c r="FM177" s="14"/>
      <c r="FN177" s="14"/>
      <c r="FO177" s="14"/>
      <c r="FP177" s="14"/>
      <c r="FQ177" s="14"/>
      <c r="FR177" s="14"/>
      <c r="FS177" s="14"/>
      <c r="FT177" s="14"/>
      <c r="FU177" s="14"/>
      <c r="FV177" s="14"/>
      <c r="FW177" s="14"/>
      <c r="FX177" s="14"/>
      <c r="FY177" s="14"/>
      <c r="FZ177" s="14"/>
      <c r="GA177" s="14"/>
      <c r="GB177" s="14"/>
      <c r="GC177" s="14"/>
      <c r="GD177" s="14"/>
      <c r="GE177" s="14"/>
      <c r="GF177" s="14"/>
      <c r="GG177" s="14"/>
      <c r="GH177" s="14"/>
      <c r="GI177" s="14"/>
      <c r="GJ177" s="14"/>
      <c r="GK177" s="14"/>
      <c r="GL177" s="14"/>
      <c r="GM177" s="14"/>
      <c r="GN177" s="14"/>
      <c r="GO177" s="14"/>
      <c r="GP177" s="14"/>
      <c r="GQ177" s="14"/>
      <c r="GR177" s="14"/>
      <c r="GS177" s="14"/>
      <c r="GT177" s="14"/>
      <c r="GU177" s="14"/>
      <c r="GV177" s="14"/>
      <c r="GW177" s="14"/>
      <c r="GX177" s="14"/>
      <c r="GY177" s="14"/>
      <c r="GZ177" s="14"/>
      <c r="HA177" s="14"/>
      <c r="HB177" s="14"/>
      <c r="HC177" s="14"/>
      <c r="HD177" s="14"/>
      <c r="HE177" s="14"/>
      <c r="HF177" s="14"/>
      <c r="HG177" s="14"/>
      <c r="HH177" s="14"/>
      <c r="HI177" s="14"/>
      <c r="HJ177" s="14"/>
      <c r="HK177" s="14"/>
      <c r="HL177" s="14"/>
    </row>
    <row r="178" spans="27:220" s="13" customFormat="1" x14ac:dyDescent="0.2">
      <c r="AA178" s="71"/>
      <c r="AB178" s="61"/>
      <c r="BD178" s="14"/>
      <c r="BE178" s="14"/>
      <c r="BF178" s="14"/>
      <c r="BG178" s="14"/>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c r="DG178" s="14"/>
      <c r="DH178" s="14"/>
      <c r="DI178" s="14"/>
      <c r="DJ178" s="14"/>
      <c r="DK178" s="14"/>
      <c r="DL178" s="14"/>
      <c r="DM178" s="14"/>
      <c r="DN178" s="14"/>
      <c r="DO178" s="14"/>
      <c r="DP178" s="14"/>
      <c r="DQ178" s="14"/>
      <c r="DR178" s="14"/>
      <c r="DS178" s="14"/>
      <c r="DT178" s="14"/>
      <c r="DU178" s="14"/>
      <c r="DV178" s="14"/>
      <c r="DW178" s="14"/>
      <c r="DX178" s="14"/>
      <c r="DY178" s="14"/>
      <c r="DZ178" s="14"/>
      <c r="EA178" s="14"/>
      <c r="EB178" s="14"/>
      <c r="EC178" s="14"/>
      <c r="ED178" s="14"/>
      <c r="EE178" s="14"/>
      <c r="EF178" s="14"/>
      <c r="EG178" s="14"/>
      <c r="EH178" s="14"/>
      <c r="EI178" s="14"/>
      <c r="EJ178" s="14"/>
      <c r="EK178" s="14"/>
      <c r="EL178" s="14"/>
      <c r="EM178" s="14"/>
      <c r="EN178" s="14"/>
      <c r="EO178" s="14"/>
      <c r="EP178" s="14"/>
      <c r="EQ178" s="14"/>
      <c r="ER178" s="14"/>
      <c r="ES178" s="14"/>
      <c r="ET178" s="14"/>
      <c r="EU178" s="14"/>
      <c r="EV178" s="14"/>
      <c r="EW178" s="14"/>
      <c r="EX178" s="14"/>
      <c r="EY178" s="14"/>
      <c r="EZ178" s="14"/>
      <c r="FA178" s="14"/>
      <c r="FB178" s="14"/>
      <c r="FC178" s="14"/>
      <c r="FD178" s="14"/>
      <c r="FE178" s="14"/>
      <c r="FF178" s="14"/>
      <c r="FG178" s="14"/>
      <c r="FH178" s="14"/>
      <c r="FI178" s="14"/>
      <c r="FJ178" s="14"/>
      <c r="FK178" s="14"/>
      <c r="FL178" s="14"/>
      <c r="FM178" s="14"/>
      <c r="FN178" s="14"/>
      <c r="FO178" s="14"/>
      <c r="FP178" s="14"/>
      <c r="FQ178" s="14"/>
      <c r="FR178" s="14"/>
      <c r="FS178" s="14"/>
      <c r="FT178" s="14"/>
      <c r="FU178" s="14"/>
      <c r="FV178" s="14"/>
      <c r="FW178" s="14"/>
      <c r="FX178" s="14"/>
      <c r="FY178" s="14"/>
      <c r="FZ178" s="14"/>
      <c r="GA178" s="14"/>
      <c r="GB178" s="14"/>
      <c r="GC178" s="14"/>
      <c r="GD178" s="14"/>
      <c r="GE178" s="14"/>
      <c r="GF178" s="14"/>
      <c r="GG178" s="14"/>
      <c r="GH178" s="14"/>
      <c r="GI178" s="14"/>
      <c r="GJ178" s="14"/>
      <c r="GK178" s="14"/>
      <c r="GL178" s="14"/>
      <c r="GM178" s="14"/>
      <c r="GN178" s="14"/>
      <c r="GO178" s="14"/>
      <c r="GP178" s="14"/>
      <c r="GQ178" s="14"/>
      <c r="GR178" s="14"/>
      <c r="GS178" s="14"/>
      <c r="GT178" s="14"/>
      <c r="GU178" s="14"/>
      <c r="GV178" s="14"/>
      <c r="GW178" s="14"/>
      <c r="GX178" s="14"/>
      <c r="GY178" s="14"/>
      <c r="GZ178" s="14"/>
      <c r="HA178" s="14"/>
      <c r="HB178" s="14"/>
      <c r="HC178" s="14"/>
      <c r="HD178" s="14"/>
      <c r="HE178" s="14"/>
      <c r="HF178" s="14"/>
      <c r="HG178" s="14"/>
      <c r="HH178" s="14"/>
      <c r="HI178" s="14"/>
      <c r="HJ178" s="14"/>
      <c r="HK178" s="14"/>
      <c r="HL178" s="14"/>
    </row>
    <row r="179" spans="27:220" s="13" customFormat="1" x14ac:dyDescent="0.2">
      <c r="AA179" s="71"/>
      <c r="AB179" s="61"/>
      <c r="BD179" s="14"/>
      <c r="BE179" s="14"/>
      <c r="BF179" s="14"/>
      <c r="BG179" s="14"/>
      <c r="BH179" s="14"/>
      <c r="BI179" s="14"/>
      <c r="BJ179" s="14"/>
      <c r="BK179" s="14"/>
      <c r="BL179" s="14"/>
      <c r="BM179" s="14"/>
      <c r="BN179" s="14"/>
      <c r="BO179" s="14"/>
      <c r="BP179" s="14"/>
      <c r="BQ179" s="14"/>
      <c r="BR179" s="14"/>
      <c r="BS179" s="14"/>
      <c r="BT179" s="14"/>
      <c r="BU179" s="14"/>
      <c r="BV179" s="14"/>
      <c r="BW179" s="14"/>
      <c r="BX179" s="14"/>
      <c r="BY179" s="14"/>
      <c r="BZ179" s="14"/>
      <c r="CA179" s="14"/>
      <c r="CB179" s="14"/>
      <c r="CC179" s="14"/>
      <c r="CD179" s="14"/>
      <c r="CE179" s="14"/>
      <c r="CF179" s="14"/>
      <c r="CG179" s="14"/>
      <c r="CH179" s="14"/>
      <c r="CI179" s="14"/>
      <c r="CJ179" s="14"/>
      <c r="CK179" s="14"/>
      <c r="CL179" s="14"/>
      <c r="CM179" s="14"/>
      <c r="CN179" s="14"/>
      <c r="CO179" s="14"/>
      <c r="CP179" s="14"/>
      <c r="CQ179" s="14"/>
      <c r="CR179" s="14"/>
      <c r="CS179" s="14"/>
      <c r="CT179" s="14"/>
      <c r="CU179" s="14"/>
      <c r="CV179" s="14"/>
      <c r="CW179" s="14"/>
      <c r="CX179" s="14"/>
      <c r="CY179" s="14"/>
      <c r="CZ179" s="14"/>
      <c r="DA179" s="14"/>
      <c r="DB179" s="14"/>
      <c r="DC179" s="14"/>
      <c r="DD179" s="14"/>
      <c r="DE179" s="14"/>
      <c r="DF179" s="14"/>
      <c r="DG179" s="14"/>
      <c r="DH179" s="14"/>
      <c r="DI179" s="14"/>
      <c r="DJ179" s="14"/>
      <c r="DK179" s="14"/>
      <c r="DL179" s="14"/>
      <c r="DM179" s="14"/>
      <c r="DN179" s="14"/>
      <c r="DO179" s="14"/>
      <c r="DP179" s="14"/>
      <c r="DQ179" s="14"/>
      <c r="DR179" s="14"/>
      <c r="DS179" s="14"/>
      <c r="DT179" s="14"/>
      <c r="DU179" s="14"/>
      <c r="DV179" s="14"/>
      <c r="DW179" s="14"/>
      <c r="DX179" s="14"/>
      <c r="DY179" s="14"/>
      <c r="DZ179" s="14"/>
      <c r="EA179" s="14"/>
      <c r="EB179" s="14"/>
      <c r="EC179" s="14"/>
      <c r="ED179" s="14"/>
      <c r="EE179" s="14"/>
      <c r="EF179" s="14"/>
      <c r="EG179" s="14"/>
      <c r="EH179" s="14"/>
      <c r="EI179" s="14"/>
      <c r="EJ179" s="14"/>
      <c r="EK179" s="14"/>
      <c r="EL179" s="14"/>
      <c r="EM179" s="14"/>
      <c r="EN179" s="14"/>
      <c r="EO179" s="14"/>
      <c r="EP179" s="14"/>
      <c r="EQ179" s="14"/>
      <c r="ER179" s="14"/>
      <c r="ES179" s="14"/>
      <c r="ET179" s="14"/>
      <c r="EU179" s="14"/>
      <c r="EV179" s="14"/>
      <c r="EW179" s="14"/>
      <c r="EX179" s="14"/>
      <c r="EY179" s="14"/>
      <c r="EZ179" s="14"/>
      <c r="FA179" s="14"/>
      <c r="FB179" s="14"/>
      <c r="FC179" s="14"/>
      <c r="FD179" s="14"/>
      <c r="FE179" s="14"/>
      <c r="FF179" s="14"/>
      <c r="FG179" s="14"/>
      <c r="FH179" s="14"/>
      <c r="FI179" s="14"/>
      <c r="FJ179" s="14"/>
      <c r="FK179" s="14"/>
      <c r="FL179" s="14"/>
      <c r="FM179" s="14"/>
      <c r="FN179" s="14"/>
      <c r="FO179" s="14"/>
      <c r="FP179" s="14"/>
      <c r="FQ179" s="14"/>
      <c r="FR179" s="14"/>
      <c r="FS179" s="14"/>
      <c r="FT179" s="14"/>
      <c r="FU179" s="14"/>
      <c r="FV179" s="14"/>
      <c r="FW179" s="14"/>
      <c r="FX179" s="14"/>
      <c r="FY179" s="14"/>
      <c r="FZ179" s="14"/>
      <c r="GA179" s="14"/>
      <c r="GB179" s="14"/>
      <c r="GC179" s="14"/>
      <c r="GD179" s="14"/>
      <c r="GE179" s="14"/>
      <c r="GF179" s="14"/>
      <c r="GG179" s="14"/>
      <c r="GH179" s="14"/>
      <c r="GI179" s="14"/>
      <c r="GJ179" s="14"/>
      <c r="GK179" s="14"/>
      <c r="GL179" s="14"/>
      <c r="GM179" s="14"/>
      <c r="GN179" s="14"/>
      <c r="GO179" s="14"/>
      <c r="GP179" s="14"/>
      <c r="GQ179" s="14"/>
      <c r="GR179" s="14"/>
      <c r="GS179" s="14"/>
      <c r="GT179" s="14"/>
      <c r="GU179" s="14"/>
      <c r="GV179" s="14"/>
      <c r="GW179" s="14"/>
      <c r="GX179" s="14"/>
      <c r="GY179" s="14"/>
      <c r="GZ179" s="14"/>
      <c r="HA179" s="14"/>
      <c r="HB179" s="14"/>
      <c r="HC179" s="14"/>
      <c r="HD179" s="14"/>
      <c r="HE179" s="14"/>
      <c r="HF179" s="14"/>
      <c r="HG179" s="14"/>
      <c r="HH179" s="14"/>
      <c r="HI179" s="14"/>
      <c r="HJ179" s="14"/>
      <c r="HK179" s="14"/>
      <c r="HL179" s="14"/>
    </row>
    <row r="180" spans="27:220" s="13" customFormat="1" x14ac:dyDescent="0.2">
      <c r="AA180" s="71"/>
      <c r="AB180" s="61"/>
      <c r="BD180" s="14"/>
      <c r="BE180" s="14"/>
      <c r="BF180" s="14"/>
      <c r="BG180" s="14"/>
      <c r="BH180" s="14"/>
      <c r="BI180" s="14"/>
      <c r="BJ180" s="14"/>
      <c r="BK180" s="14"/>
      <c r="BL180" s="14"/>
      <c r="BM180" s="14"/>
      <c r="BN180" s="14"/>
      <c r="BO180" s="14"/>
      <c r="BP180" s="14"/>
      <c r="BQ180" s="14"/>
      <c r="BR180" s="14"/>
      <c r="BS180" s="14"/>
      <c r="BT180" s="14"/>
      <c r="BU180" s="14"/>
      <c r="BV180" s="14"/>
      <c r="BW180" s="14"/>
      <c r="BX180" s="14"/>
      <c r="BY180" s="14"/>
      <c r="BZ180" s="14"/>
      <c r="CA180" s="14"/>
      <c r="CB180" s="14"/>
      <c r="CC180" s="14"/>
      <c r="CD180" s="14"/>
      <c r="CE180" s="14"/>
      <c r="CF180" s="14"/>
      <c r="CG180" s="14"/>
      <c r="CH180" s="14"/>
      <c r="CI180" s="14"/>
      <c r="CJ180" s="14"/>
      <c r="CK180" s="14"/>
      <c r="CL180" s="14"/>
      <c r="CM180" s="14"/>
      <c r="CN180" s="14"/>
      <c r="CO180" s="14"/>
      <c r="CP180" s="14"/>
      <c r="CQ180" s="14"/>
      <c r="CR180" s="14"/>
      <c r="CS180" s="14"/>
      <c r="CT180" s="14"/>
      <c r="CU180" s="14"/>
      <c r="CV180" s="14"/>
      <c r="CW180" s="14"/>
      <c r="CX180" s="14"/>
      <c r="CY180" s="14"/>
      <c r="CZ180" s="14"/>
      <c r="DA180" s="14"/>
      <c r="DB180" s="14"/>
      <c r="DC180" s="14"/>
      <c r="DD180" s="14"/>
      <c r="DE180" s="14"/>
      <c r="DF180" s="14"/>
      <c r="DG180" s="14"/>
      <c r="DH180" s="14"/>
      <c r="DI180" s="14"/>
      <c r="DJ180" s="14"/>
      <c r="DK180" s="14"/>
      <c r="DL180" s="14"/>
      <c r="DM180" s="14"/>
      <c r="DN180" s="14"/>
      <c r="DO180" s="14"/>
      <c r="DP180" s="14"/>
      <c r="DQ180" s="14"/>
      <c r="DR180" s="14"/>
      <c r="DS180" s="14"/>
      <c r="DT180" s="14"/>
      <c r="DU180" s="14"/>
      <c r="DV180" s="14"/>
      <c r="DW180" s="14"/>
      <c r="DX180" s="14"/>
      <c r="DY180" s="14"/>
      <c r="DZ180" s="14"/>
      <c r="EA180" s="14"/>
      <c r="EB180" s="14"/>
      <c r="EC180" s="14"/>
      <c r="ED180" s="14"/>
      <c r="EE180" s="14"/>
      <c r="EF180" s="14"/>
      <c r="EG180" s="14"/>
      <c r="EH180" s="14"/>
      <c r="EI180" s="14"/>
      <c r="EJ180" s="14"/>
      <c r="EK180" s="14"/>
      <c r="EL180" s="14"/>
      <c r="EM180" s="14"/>
      <c r="EN180" s="14"/>
      <c r="EO180" s="14"/>
      <c r="EP180" s="14"/>
      <c r="EQ180" s="14"/>
      <c r="ER180" s="14"/>
      <c r="ES180" s="14"/>
      <c r="ET180" s="14"/>
      <c r="EU180" s="14"/>
      <c r="EV180" s="14"/>
      <c r="EW180" s="14"/>
      <c r="EX180" s="14"/>
      <c r="EY180" s="14"/>
      <c r="EZ180" s="14"/>
      <c r="FA180" s="14"/>
      <c r="FB180" s="14"/>
      <c r="FC180" s="14"/>
      <c r="FD180" s="14"/>
      <c r="FE180" s="14"/>
      <c r="FF180" s="14"/>
      <c r="FG180" s="14"/>
      <c r="FH180" s="14"/>
      <c r="FI180" s="14"/>
      <c r="FJ180" s="14"/>
      <c r="FK180" s="14"/>
      <c r="FL180" s="14"/>
      <c r="FM180" s="14"/>
      <c r="FN180" s="14"/>
      <c r="FO180" s="14"/>
      <c r="FP180" s="14"/>
      <c r="FQ180" s="14"/>
      <c r="FR180" s="14"/>
      <c r="FS180" s="14"/>
      <c r="FT180" s="14"/>
      <c r="FU180" s="14"/>
      <c r="FV180" s="14"/>
      <c r="FW180" s="14"/>
      <c r="FX180" s="14"/>
      <c r="FY180" s="14"/>
      <c r="FZ180" s="14"/>
      <c r="GA180" s="14"/>
      <c r="GB180" s="14"/>
      <c r="GC180" s="14"/>
      <c r="GD180" s="14"/>
      <c r="GE180" s="14"/>
      <c r="GF180" s="14"/>
      <c r="GG180" s="14"/>
      <c r="GH180" s="14"/>
      <c r="GI180" s="14"/>
      <c r="GJ180" s="14"/>
      <c r="GK180" s="14"/>
      <c r="GL180" s="14"/>
      <c r="GM180" s="14"/>
      <c r="GN180" s="14"/>
      <c r="GO180" s="14"/>
      <c r="GP180" s="14"/>
      <c r="GQ180" s="14"/>
      <c r="GR180" s="14"/>
      <c r="GS180" s="14"/>
      <c r="GT180" s="14"/>
      <c r="GU180" s="14"/>
      <c r="GV180" s="14"/>
      <c r="GW180" s="14"/>
      <c r="GX180" s="14"/>
      <c r="GY180" s="14"/>
      <c r="GZ180" s="14"/>
      <c r="HA180" s="14"/>
      <c r="HB180" s="14"/>
      <c r="HC180" s="14"/>
      <c r="HD180" s="14"/>
      <c r="HE180" s="14"/>
      <c r="HF180" s="14"/>
      <c r="HG180" s="14"/>
      <c r="HH180" s="14"/>
      <c r="HI180" s="14"/>
      <c r="HJ180" s="14"/>
      <c r="HK180" s="14"/>
      <c r="HL180" s="14"/>
    </row>
    <row r="181" spans="27:220" s="13" customFormat="1" x14ac:dyDescent="0.2">
      <c r="AA181" s="71"/>
      <c r="AB181" s="61"/>
      <c r="BD181" s="14"/>
      <c r="BE181" s="14"/>
      <c r="BF181" s="14"/>
      <c r="BG181" s="14"/>
      <c r="BH181" s="14"/>
      <c r="BI181" s="14"/>
      <c r="BJ181" s="14"/>
      <c r="BK181" s="14"/>
      <c r="BL181" s="14"/>
      <c r="BM181" s="14"/>
      <c r="BN181" s="14"/>
      <c r="BO181" s="14"/>
      <c r="BP181" s="14"/>
      <c r="BQ181" s="14"/>
      <c r="BR181" s="14"/>
      <c r="BS181" s="14"/>
      <c r="BT181" s="14"/>
      <c r="BU181" s="14"/>
      <c r="BV181" s="14"/>
      <c r="BW181" s="14"/>
      <c r="BX181" s="14"/>
      <c r="BY181" s="14"/>
      <c r="BZ181" s="14"/>
      <c r="CA181" s="14"/>
      <c r="CB181" s="14"/>
      <c r="CC181" s="14"/>
      <c r="CD181" s="14"/>
      <c r="CE181" s="14"/>
      <c r="CF181" s="14"/>
      <c r="CG181" s="14"/>
      <c r="CH181" s="14"/>
      <c r="CI181" s="14"/>
      <c r="CJ181" s="14"/>
      <c r="CK181" s="14"/>
      <c r="CL181" s="14"/>
      <c r="CM181" s="14"/>
      <c r="CN181" s="14"/>
      <c r="CO181" s="14"/>
      <c r="CP181" s="14"/>
      <c r="CQ181" s="14"/>
      <c r="CR181" s="14"/>
      <c r="CS181" s="14"/>
      <c r="CT181" s="14"/>
      <c r="CU181" s="14"/>
      <c r="CV181" s="14"/>
      <c r="CW181" s="14"/>
      <c r="CX181" s="14"/>
      <c r="CY181" s="14"/>
      <c r="CZ181" s="14"/>
      <c r="DA181" s="14"/>
      <c r="DB181" s="14"/>
      <c r="DC181" s="14"/>
      <c r="DD181" s="14"/>
      <c r="DE181" s="14"/>
      <c r="DF181" s="14"/>
      <c r="DG181" s="14"/>
      <c r="DH181" s="14"/>
      <c r="DI181" s="14"/>
      <c r="DJ181" s="14"/>
      <c r="DK181" s="14"/>
      <c r="DL181" s="14"/>
      <c r="DM181" s="14"/>
      <c r="DN181" s="14"/>
      <c r="DO181" s="14"/>
      <c r="DP181" s="14"/>
      <c r="DQ181" s="14"/>
      <c r="DR181" s="14"/>
      <c r="DS181" s="14"/>
      <c r="DT181" s="14"/>
      <c r="DU181" s="14"/>
      <c r="DV181" s="14"/>
      <c r="DW181" s="14"/>
      <c r="DX181" s="14"/>
      <c r="DY181" s="14"/>
      <c r="DZ181" s="14"/>
      <c r="EA181" s="14"/>
      <c r="EB181" s="14"/>
      <c r="EC181" s="14"/>
      <c r="ED181" s="14"/>
      <c r="EE181" s="14"/>
      <c r="EF181" s="14"/>
      <c r="EG181" s="14"/>
      <c r="EH181" s="14"/>
      <c r="EI181" s="14"/>
      <c r="EJ181" s="14"/>
      <c r="EK181" s="14"/>
      <c r="EL181" s="14"/>
      <c r="EM181" s="14"/>
      <c r="EN181" s="14"/>
      <c r="EO181" s="14"/>
      <c r="EP181" s="14"/>
      <c r="EQ181" s="14"/>
      <c r="ER181" s="14"/>
      <c r="ES181" s="14"/>
      <c r="ET181" s="14"/>
      <c r="EU181" s="14"/>
      <c r="EV181" s="14"/>
      <c r="EW181" s="14"/>
      <c r="EX181" s="14"/>
      <c r="EY181" s="14"/>
      <c r="EZ181" s="14"/>
      <c r="FA181" s="14"/>
      <c r="FB181" s="14"/>
      <c r="FC181" s="14"/>
      <c r="FD181" s="14"/>
      <c r="FE181" s="14"/>
      <c r="FF181" s="14"/>
      <c r="FG181" s="14"/>
      <c r="FH181" s="14"/>
      <c r="FI181" s="14"/>
      <c r="FJ181" s="14"/>
      <c r="FK181" s="14"/>
      <c r="FL181" s="14"/>
      <c r="FM181" s="14"/>
      <c r="FN181" s="14"/>
      <c r="FO181" s="14"/>
      <c r="FP181" s="14"/>
      <c r="FQ181" s="14"/>
      <c r="FR181" s="14"/>
      <c r="FS181" s="14"/>
      <c r="FT181" s="14"/>
      <c r="FU181" s="14"/>
      <c r="FV181" s="14"/>
      <c r="FW181" s="14"/>
      <c r="FX181" s="14"/>
      <c r="FY181" s="14"/>
      <c r="FZ181" s="14"/>
      <c r="GA181" s="14"/>
      <c r="GB181" s="14"/>
      <c r="GC181" s="14"/>
      <c r="GD181" s="14"/>
      <c r="GE181" s="14"/>
      <c r="GF181" s="14"/>
      <c r="GG181" s="14"/>
      <c r="GH181" s="14"/>
      <c r="GI181" s="14"/>
      <c r="GJ181" s="14"/>
      <c r="GK181" s="14"/>
      <c r="GL181" s="14"/>
      <c r="GM181" s="14"/>
      <c r="GN181" s="14"/>
      <c r="GO181" s="14"/>
      <c r="GP181" s="14"/>
      <c r="GQ181" s="14"/>
      <c r="GR181" s="14"/>
      <c r="GS181" s="14"/>
      <c r="GT181" s="14"/>
      <c r="GU181" s="14"/>
      <c r="GV181" s="14"/>
      <c r="GW181" s="14"/>
      <c r="GX181" s="14"/>
      <c r="GY181" s="14"/>
      <c r="GZ181" s="14"/>
      <c r="HA181" s="14"/>
      <c r="HB181" s="14"/>
      <c r="HC181" s="14"/>
      <c r="HD181" s="14"/>
      <c r="HE181" s="14"/>
      <c r="HF181" s="14"/>
      <c r="HG181" s="14"/>
      <c r="HH181" s="14"/>
      <c r="HI181" s="14"/>
      <c r="HJ181" s="14"/>
      <c r="HK181" s="14"/>
      <c r="HL181" s="14"/>
    </row>
    <row r="182" spans="27:220" s="13" customFormat="1" x14ac:dyDescent="0.2">
      <c r="AA182" s="71"/>
      <c r="AB182" s="61"/>
      <c r="BD182" s="14"/>
      <c r="BE182" s="14"/>
      <c r="BF182" s="14"/>
      <c r="BG182" s="14"/>
      <c r="BH182" s="14"/>
      <c r="BI182" s="14"/>
      <c r="BJ182" s="14"/>
      <c r="BK182" s="14"/>
      <c r="BL182" s="14"/>
      <c r="BM182" s="14"/>
      <c r="BN182" s="14"/>
      <c r="BO182" s="14"/>
      <c r="BP182" s="14"/>
      <c r="BQ182" s="14"/>
      <c r="BR182" s="14"/>
      <c r="BS182" s="14"/>
      <c r="BT182" s="14"/>
      <c r="BU182" s="14"/>
      <c r="BV182" s="14"/>
      <c r="BW182" s="14"/>
      <c r="BX182" s="14"/>
      <c r="BY182" s="14"/>
      <c r="BZ182" s="14"/>
      <c r="CA182" s="14"/>
      <c r="CB182" s="14"/>
      <c r="CC182" s="14"/>
      <c r="CD182" s="14"/>
      <c r="CE182" s="14"/>
      <c r="CF182" s="14"/>
      <c r="CG182" s="14"/>
      <c r="CH182" s="14"/>
      <c r="CI182" s="14"/>
      <c r="CJ182" s="14"/>
      <c r="CK182" s="14"/>
      <c r="CL182" s="14"/>
      <c r="CM182" s="14"/>
      <c r="CN182" s="14"/>
      <c r="CO182" s="14"/>
      <c r="CP182" s="14"/>
      <c r="CQ182" s="14"/>
      <c r="CR182" s="14"/>
      <c r="CS182" s="14"/>
      <c r="CT182" s="14"/>
      <c r="CU182" s="14"/>
      <c r="CV182" s="14"/>
      <c r="CW182" s="14"/>
      <c r="CX182" s="14"/>
      <c r="CY182" s="14"/>
      <c r="CZ182" s="14"/>
      <c r="DA182" s="14"/>
      <c r="DB182" s="14"/>
      <c r="DC182" s="14"/>
      <c r="DD182" s="14"/>
      <c r="DE182" s="14"/>
      <c r="DF182" s="14"/>
      <c r="DG182" s="14"/>
      <c r="DH182" s="14"/>
      <c r="DI182" s="14"/>
      <c r="DJ182" s="14"/>
      <c r="DK182" s="14"/>
      <c r="DL182" s="14"/>
      <c r="DM182" s="14"/>
      <c r="DN182" s="14"/>
      <c r="DO182" s="14"/>
      <c r="DP182" s="14"/>
      <c r="DQ182" s="14"/>
      <c r="DR182" s="14"/>
      <c r="DS182" s="14"/>
      <c r="DT182" s="14"/>
      <c r="DU182" s="14"/>
      <c r="DV182" s="14"/>
      <c r="DW182" s="14"/>
      <c r="DX182" s="14"/>
      <c r="DY182" s="14"/>
      <c r="DZ182" s="14"/>
      <c r="EA182" s="14"/>
      <c r="EB182" s="14"/>
      <c r="EC182" s="14"/>
      <c r="ED182" s="14"/>
      <c r="EE182" s="14"/>
      <c r="EF182" s="14"/>
      <c r="EG182" s="14"/>
      <c r="EH182" s="14"/>
      <c r="EI182" s="14"/>
      <c r="EJ182" s="14"/>
      <c r="EK182" s="14"/>
      <c r="EL182" s="14"/>
      <c r="EM182" s="14"/>
      <c r="EN182" s="14"/>
      <c r="EO182" s="14"/>
      <c r="EP182" s="14"/>
      <c r="EQ182" s="14"/>
      <c r="ER182" s="14"/>
      <c r="ES182" s="14"/>
      <c r="ET182" s="14"/>
      <c r="EU182" s="14"/>
      <c r="EV182" s="14"/>
      <c r="EW182" s="14"/>
      <c r="EX182" s="14"/>
      <c r="EY182" s="14"/>
      <c r="EZ182" s="14"/>
      <c r="FA182" s="14"/>
      <c r="FB182" s="14"/>
      <c r="FC182" s="14"/>
      <c r="FD182" s="14"/>
      <c r="FE182" s="14"/>
      <c r="FF182" s="14"/>
      <c r="FG182" s="14"/>
      <c r="FH182" s="14"/>
      <c r="FI182" s="14"/>
      <c r="FJ182" s="14"/>
      <c r="FK182" s="14"/>
      <c r="FL182" s="14"/>
      <c r="FM182" s="14"/>
      <c r="FN182" s="14"/>
      <c r="FO182" s="14"/>
      <c r="FP182" s="14"/>
      <c r="FQ182" s="14"/>
      <c r="FR182" s="14"/>
      <c r="FS182" s="14"/>
      <c r="FT182" s="14"/>
      <c r="FU182" s="14"/>
      <c r="FV182" s="14"/>
      <c r="FW182" s="14"/>
      <c r="FX182" s="14"/>
      <c r="FY182" s="14"/>
      <c r="FZ182" s="14"/>
      <c r="GA182" s="14"/>
      <c r="GB182" s="14"/>
      <c r="GC182" s="14"/>
      <c r="GD182" s="14"/>
      <c r="GE182" s="14"/>
      <c r="GF182" s="14"/>
      <c r="GG182" s="14"/>
      <c r="GH182" s="14"/>
      <c r="GI182" s="14"/>
      <c r="GJ182" s="14"/>
      <c r="GK182" s="14"/>
      <c r="GL182" s="14"/>
      <c r="GM182" s="14"/>
      <c r="GN182" s="14"/>
      <c r="GO182" s="14"/>
      <c r="GP182" s="14"/>
      <c r="GQ182" s="14"/>
      <c r="GR182" s="14"/>
      <c r="GS182" s="14"/>
      <c r="GT182" s="14"/>
      <c r="GU182" s="14"/>
      <c r="GV182" s="14"/>
      <c r="GW182" s="14"/>
      <c r="GX182" s="14"/>
      <c r="GY182" s="14"/>
      <c r="GZ182" s="14"/>
      <c r="HA182" s="14"/>
      <c r="HB182" s="14"/>
      <c r="HC182" s="14"/>
      <c r="HD182" s="14"/>
      <c r="HE182" s="14"/>
      <c r="HF182" s="14"/>
      <c r="HG182" s="14"/>
      <c r="HH182" s="14"/>
      <c r="HI182" s="14"/>
      <c r="HJ182" s="14"/>
      <c r="HK182" s="14"/>
      <c r="HL182" s="14"/>
    </row>
    <row r="183" spans="27:220" s="13" customFormat="1" x14ac:dyDescent="0.2">
      <c r="AA183" s="71"/>
      <c r="AB183" s="61"/>
      <c r="BD183" s="14"/>
      <c r="BE183" s="14"/>
      <c r="BF183" s="14"/>
      <c r="BG183" s="14"/>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c r="CH183" s="14"/>
      <c r="CI183" s="14"/>
      <c r="CJ183" s="14"/>
      <c r="CK183" s="14"/>
      <c r="CL183" s="14"/>
      <c r="CM183" s="14"/>
      <c r="CN183" s="14"/>
      <c r="CO183" s="14"/>
      <c r="CP183" s="14"/>
      <c r="CQ183" s="14"/>
      <c r="CR183" s="14"/>
      <c r="CS183" s="14"/>
      <c r="CT183" s="14"/>
      <c r="CU183" s="14"/>
      <c r="CV183" s="14"/>
      <c r="CW183" s="14"/>
      <c r="CX183" s="14"/>
      <c r="CY183" s="14"/>
      <c r="CZ183" s="14"/>
      <c r="DA183" s="14"/>
      <c r="DB183" s="14"/>
      <c r="DC183" s="14"/>
      <c r="DD183" s="14"/>
      <c r="DE183" s="14"/>
      <c r="DF183" s="14"/>
      <c r="DG183" s="14"/>
      <c r="DH183" s="14"/>
      <c r="DI183" s="14"/>
      <c r="DJ183" s="14"/>
      <c r="DK183" s="14"/>
      <c r="DL183" s="14"/>
      <c r="DM183" s="14"/>
      <c r="DN183" s="14"/>
      <c r="DO183" s="14"/>
      <c r="DP183" s="14"/>
      <c r="DQ183" s="14"/>
      <c r="DR183" s="14"/>
      <c r="DS183" s="14"/>
      <c r="DT183" s="14"/>
      <c r="DU183" s="14"/>
      <c r="DV183" s="14"/>
      <c r="DW183" s="14"/>
      <c r="DX183" s="14"/>
      <c r="DY183" s="14"/>
      <c r="DZ183" s="14"/>
      <c r="EA183" s="14"/>
      <c r="EB183" s="14"/>
      <c r="EC183" s="14"/>
      <c r="ED183" s="14"/>
      <c r="EE183" s="14"/>
      <c r="EF183" s="14"/>
      <c r="EG183" s="14"/>
      <c r="EH183" s="14"/>
      <c r="EI183" s="14"/>
      <c r="EJ183" s="14"/>
      <c r="EK183" s="14"/>
      <c r="EL183" s="14"/>
      <c r="EM183" s="14"/>
      <c r="EN183" s="14"/>
      <c r="EO183" s="14"/>
      <c r="EP183" s="14"/>
      <c r="EQ183" s="14"/>
      <c r="ER183" s="14"/>
      <c r="ES183" s="14"/>
      <c r="ET183" s="14"/>
      <c r="EU183" s="14"/>
      <c r="EV183" s="14"/>
      <c r="EW183" s="14"/>
      <c r="EX183" s="14"/>
      <c r="EY183" s="14"/>
      <c r="EZ183" s="14"/>
      <c r="FA183" s="14"/>
      <c r="FB183" s="14"/>
      <c r="FC183" s="14"/>
      <c r="FD183" s="14"/>
      <c r="FE183" s="14"/>
      <c r="FF183" s="14"/>
      <c r="FG183" s="14"/>
      <c r="FH183" s="14"/>
      <c r="FI183" s="14"/>
      <c r="FJ183" s="14"/>
      <c r="FK183" s="14"/>
      <c r="FL183" s="14"/>
      <c r="FM183" s="14"/>
      <c r="FN183" s="14"/>
      <c r="FO183" s="14"/>
      <c r="FP183" s="14"/>
      <c r="FQ183" s="14"/>
      <c r="FR183" s="14"/>
      <c r="FS183" s="14"/>
      <c r="FT183" s="14"/>
      <c r="FU183" s="14"/>
      <c r="FV183" s="14"/>
      <c r="FW183" s="14"/>
      <c r="FX183" s="14"/>
      <c r="FY183" s="14"/>
      <c r="FZ183" s="14"/>
      <c r="GA183" s="14"/>
      <c r="GB183" s="14"/>
      <c r="GC183" s="14"/>
      <c r="GD183" s="14"/>
      <c r="GE183" s="14"/>
      <c r="GF183" s="14"/>
      <c r="GG183" s="14"/>
      <c r="GH183" s="14"/>
      <c r="GI183" s="14"/>
      <c r="GJ183" s="14"/>
      <c r="GK183" s="14"/>
      <c r="GL183" s="14"/>
      <c r="GM183" s="14"/>
      <c r="GN183" s="14"/>
      <c r="GO183" s="14"/>
      <c r="GP183" s="14"/>
      <c r="GQ183" s="14"/>
      <c r="GR183" s="14"/>
      <c r="GS183" s="14"/>
      <c r="GT183" s="14"/>
      <c r="GU183" s="14"/>
      <c r="GV183" s="14"/>
      <c r="GW183" s="14"/>
      <c r="GX183" s="14"/>
      <c r="GY183" s="14"/>
      <c r="GZ183" s="14"/>
      <c r="HA183" s="14"/>
      <c r="HB183" s="14"/>
      <c r="HC183" s="14"/>
      <c r="HD183" s="14"/>
      <c r="HE183" s="14"/>
      <c r="HF183" s="14"/>
      <c r="HG183" s="14"/>
      <c r="HH183" s="14"/>
      <c r="HI183" s="14"/>
      <c r="HJ183" s="14"/>
      <c r="HK183" s="14"/>
      <c r="HL183" s="14"/>
    </row>
    <row r="184" spans="27:220" s="13" customFormat="1" x14ac:dyDescent="0.2">
      <c r="AA184" s="71"/>
      <c r="AB184" s="61"/>
      <c r="BD184" s="14"/>
      <c r="BE184" s="14"/>
      <c r="BF184" s="14"/>
      <c r="BG184" s="14"/>
      <c r="BH184" s="14"/>
      <c r="BI184" s="14"/>
      <c r="BJ184" s="14"/>
      <c r="BK184" s="14"/>
      <c r="BL184" s="14"/>
      <c r="BM184" s="14"/>
      <c r="BN184" s="14"/>
      <c r="BO184" s="14"/>
      <c r="BP184" s="14"/>
      <c r="BQ184" s="14"/>
      <c r="BR184" s="14"/>
      <c r="BS184" s="14"/>
      <c r="BT184" s="14"/>
      <c r="BU184" s="14"/>
      <c r="BV184" s="14"/>
      <c r="BW184" s="14"/>
      <c r="BX184" s="14"/>
      <c r="BY184" s="14"/>
      <c r="BZ184" s="14"/>
      <c r="CA184" s="14"/>
      <c r="CB184" s="14"/>
      <c r="CC184" s="14"/>
      <c r="CD184" s="14"/>
      <c r="CE184" s="14"/>
      <c r="CF184" s="14"/>
      <c r="CG184" s="14"/>
      <c r="CH184" s="14"/>
      <c r="CI184" s="14"/>
      <c r="CJ184" s="14"/>
      <c r="CK184" s="14"/>
      <c r="CL184" s="14"/>
      <c r="CM184" s="14"/>
      <c r="CN184" s="14"/>
      <c r="CO184" s="14"/>
      <c r="CP184" s="14"/>
      <c r="CQ184" s="14"/>
      <c r="CR184" s="14"/>
      <c r="CS184" s="14"/>
      <c r="CT184" s="14"/>
      <c r="CU184" s="14"/>
      <c r="CV184" s="14"/>
      <c r="CW184" s="14"/>
      <c r="CX184" s="14"/>
      <c r="CY184" s="14"/>
      <c r="CZ184" s="14"/>
      <c r="DA184" s="14"/>
      <c r="DB184" s="14"/>
      <c r="DC184" s="14"/>
      <c r="DD184" s="14"/>
      <c r="DE184" s="14"/>
      <c r="DF184" s="14"/>
      <c r="DG184" s="14"/>
      <c r="DH184" s="14"/>
      <c r="DI184" s="14"/>
      <c r="DJ184" s="14"/>
      <c r="DK184" s="14"/>
      <c r="DL184" s="14"/>
      <c r="DM184" s="14"/>
      <c r="DN184" s="14"/>
      <c r="DO184" s="14"/>
      <c r="DP184" s="14"/>
      <c r="DQ184" s="14"/>
      <c r="DR184" s="14"/>
      <c r="DS184" s="14"/>
      <c r="DT184" s="14"/>
      <c r="DU184" s="14"/>
      <c r="DV184" s="14"/>
      <c r="DW184" s="14"/>
      <c r="DX184" s="14"/>
      <c r="DY184" s="14"/>
      <c r="DZ184" s="14"/>
      <c r="EA184" s="14"/>
      <c r="EB184" s="14"/>
      <c r="EC184" s="14"/>
      <c r="ED184" s="14"/>
      <c r="EE184" s="14"/>
      <c r="EF184" s="14"/>
      <c r="EG184" s="14"/>
      <c r="EH184" s="14"/>
      <c r="EI184" s="14"/>
      <c r="EJ184" s="14"/>
      <c r="EK184" s="14"/>
      <c r="EL184" s="14"/>
      <c r="EM184" s="14"/>
      <c r="EN184" s="14"/>
      <c r="EO184" s="14"/>
      <c r="EP184" s="14"/>
      <c r="EQ184" s="14"/>
      <c r="ER184" s="14"/>
      <c r="ES184" s="14"/>
      <c r="ET184" s="14"/>
      <c r="EU184" s="14"/>
      <c r="EV184" s="14"/>
      <c r="EW184" s="14"/>
      <c r="EX184" s="14"/>
      <c r="EY184" s="14"/>
      <c r="EZ184" s="14"/>
      <c r="FA184" s="14"/>
      <c r="FB184" s="14"/>
      <c r="FC184" s="14"/>
      <c r="FD184" s="14"/>
      <c r="FE184" s="14"/>
      <c r="FF184" s="14"/>
      <c r="FG184" s="14"/>
      <c r="FH184" s="14"/>
      <c r="FI184" s="14"/>
      <c r="FJ184" s="14"/>
      <c r="FK184" s="14"/>
      <c r="FL184" s="14"/>
      <c r="FM184" s="14"/>
      <c r="FN184" s="14"/>
      <c r="FO184" s="14"/>
      <c r="FP184" s="14"/>
      <c r="FQ184" s="14"/>
      <c r="FR184" s="14"/>
      <c r="FS184" s="14"/>
      <c r="FT184" s="14"/>
      <c r="FU184" s="14"/>
      <c r="FV184" s="14"/>
      <c r="FW184" s="14"/>
      <c r="FX184" s="14"/>
      <c r="FY184" s="14"/>
      <c r="FZ184" s="14"/>
      <c r="GA184" s="14"/>
      <c r="GB184" s="14"/>
      <c r="GC184" s="14"/>
      <c r="GD184" s="14"/>
      <c r="GE184" s="14"/>
      <c r="GF184" s="14"/>
      <c r="GG184" s="14"/>
      <c r="GH184" s="14"/>
      <c r="GI184" s="14"/>
      <c r="GJ184" s="14"/>
      <c r="GK184" s="14"/>
      <c r="GL184" s="14"/>
      <c r="GM184" s="14"/>
      <c r="GN184" s="14"/>
      <c r="GO184" s="14"/>
      <c r="GP184" s="14"/>
      <c r="GQ184" s="14"/>
      <c r="GR184" s="14"/>
      <c r="GS184" s="14"/>
      <c r="GT184" s="14"/>
      <c r="GU184" s="14"/>
      <c r="GV184" s="14"/>
      <c r="GW184" s="14"/>
      <c r="GX184" s="14"/>
      <c r="GY184" s="14"/>
      <c r="GZ184" s="14"/>
      <c r="HA184" s="14"/>
      <c r="HB184" s="14"/>
      <c r="HC184" s="14"/>
      <c r="HD184" s="14"/>
      <c r="HE184" s="14"/>
      <c r="HF184" s="14"/>
      <c r="HG184" s="14"/>
      <c r="HH184" s="14"/>
      <c r="HI184" s="14"/>
      <c r="HJ184" s="14"/>
      <c r="HK184" s="14"/>
      <c r="HL184" s="14"/>
    </row>
    <row r="185" spans="27:220" s="13" customFormat="1" x14ac:dyDescent="0.2">
      <c r="AA185" s="71"/>
      <c r="AB185" s="61"/>
      <c r="BD185" s="14"/>
      <c r="BE185" s="14"/>
      <c r="BF185" s="14"/>
      <c r="BG185" s="14"/>
      <c r="BH185" s="14"/>
      <c r="BI185" s="14"/>
      <c r="BJ185" s="14"/>
      <c r="BK185" s="14"/>
      <c r="BL185" s="14"/>
      <c r="BM185" s="14"/>
      <c r="BN185" s="14"/>
      <c r="BO185" s="14"/>
      <c r="BP185" s="14"/>
      <c r="BQ185" s="14"/>
      <c r="BR185" s="14"/>
      <c r="BS185" s="14"/>
      <c r="BT185" s="14"/>
      <c r="BU185" s="14"/>
      <c r="BV185" s="14"/>
      <c r="BW185" s="14"/>
      <c r="BX185" s="14"/>
      <c r="BY185" s="14"/>
      <c r="BZ185" s="14"/>
      <c r="CA185" s="14"/>
      <c r="CB185" s="14"/>
      <c r="CC185" s="14"/>
      <c r="CD185" s="14"/>
      <c r="CE185" s="14"/>
      <c r="CF185" s="14"/>
      <c r="CG185" s="14"/>
      <c r="CH185" s="14"/>
      <c r="CI185" s="14"/>
      <c r="CJ185" s="14"/>
      <c r="CK185" s="14"/>
      <c r="CL185" s="14"/>
      <c r="CM185" s="14"/>
      <c r="CN185" s="14"/>
      <c r="CO185" s="14"/>
      <c r="CP185" s="14"/>
      <c r="CQ185" s="14"/>
      <c r="CR185" s="14"/>
      <c r="CS185" s="14"/>
      <c r="CT185" s="14"/>
      <c r="CU185" s="14"/>
      <c r="CV185" s="14"/>
      <c r="CW185" s="14"/>
      <c r="CX185" s="14"/>
      <c r="CY185" s="14"/>
      <c r="CZ185" s="14"/>
      <c r="DA185" s="14"/>
      <c r="DB185" s="14"/>
      <c r="DC185" s="14"/>
      <c r="DD185" s="14"/>
      <c r="DE185" s="14"/>
      <c r="DF185" s="14"/>
      <c r="DG185" s="14"/>
      <c r="DH185" s="14"/>
      <c r="DI185" s="14"/>
      <c r="DJ185" s="14"/>
      <c r="DK185" s="14"/>
      <c r="DL185" s="14"/>
      <c r="DM185" s="14"/>
      <c r="DN185" s="14"/>
      <c r="DO185" s="14"/>
      <c r="DP185" s="14"/>
      <c r="DQ185" s="14"/>
      <c r="DR185" s="14"/>
      <c r="DS185" s="14"/>
      <c r="DT185" s="14"/>
      <c r="DU185" s="14"/>
      <c r="DV185" s="14"/>
      <c r="DW185" s="14"/>
      <c r="DX185" s="14"/>
      <c r="DY185" s="14"/>
      <c r="DZ185" s="14"/>
      <c r="EA185" s="14"/>
      <c r="EB185" s="14"/>
      <c r="EC185" s="14"/>
      <c r="ED185" s="14"/>
      <c r="EE185" s="14"/>
      <c r="EF185" s="14"/>
      <c r="EG185" s="14"/>
      <c r="EH185" s="14"/>
      <c r="EI185" s="14"/>
      <c r="EJ185" s="14"/>
      <c r="EK185" s="14"/>
      <c r="EL185" s="14"/>
      <c r="EM185" s="14"/>
      <c r="EN185" s="14"/>
      <c r="EO185" s="14"/>
      <c r="EP185" s="14"/>
      <c r="EQ185" s="14"/>
      <c r="ER185" s="14"/>
      <c r="ES185" s="14"/>
      <c r="ET185" s="14"/>
      <c r="EU185" s="14"/>
      <c r="EV185" s="14"/>
      <c r="EW185" s="14"/>
      <c r="EX185" s="14"/>
      <c r="EY185" s="14"/>
      <c r="EZ185" s="14"/>
      <c r="FA185" s="14"/>
      <c r="FB185" s="14"/>
      <c r="FC185" s="14"/>
      <c r="FD185" s="14"/>
      <c r="FE185" s="14"/>
      <c r="FF185" s="14"/>
      <c r="FG185" s="14"/>
      <c r="FH185" s="14"/>
      <c r="FI185" s="14"/>
      <c r="FJ185" s="14"/>
      <c r="FK185" s="14"/>
      <c r="FL185" s="14"/>
      <c r="FM185" s="14"/>
      <c r="FN185" s="14"/>
      <c r="FO185" s="14"/>
      <c r="FP185" s="14"/>
      <c r="FQ185" s="14"/>
      <c r="FR185" s="14"/>
      <c r="FS185" s="14"/>
      <c r="FT185" s="14"/>
      <c r="FU185" s="14"/>
      <c r="FV185" s="14"/>
      <c r="FW185" s="14"/>
      <c r="FX185" s="14"/>
      <c r="FY185" s="14"/>
      <c r="FZ185" s="14"/>
      <c r="GA185" s="14"/>
      <c r="GB185" s="14"/>
      <c r="GC185" s="14"/>
      <c r="GD185" s="14"/>
      <c r="GE185" s="14"/>
      <c r="GF185" s="14"/>
      <c r="GG185" s="14"/>
      <c r="GH185" s="14"/>
      <c r="GI185" s="14"/>
      <c r="GJ185" s="14"/>
      <c r="GK185" s="14"/>
      <c r="GL185" s="14"/>
      <c r="GM185" s="14"/>
      <c r="GN185" s="14"/>
      <c r="GO185" s="14"/>
      <c r="GP185" s="14"/>
      <c r="GQ185" s="14"/>
      <c r="GR185" s="14"/>
      <c r="GS185" s="14"/>
      <c r="GT185" s="14"/>
      <c r="GU185" s="14"/>
      <c r="GV185" s="14"/>
      <c r="GW185" s="14"/>
      <c r="GX185" s="14"/>
      <c r="GY185" s="14"/>
      <c r="GZ185" s="14"/>
      <c r="HA185" s="14"/>
      <c r="HB185" s="14"/>
      <c r="HC185" s="14"/>
      <c r="HD185" s="14"/>
      <c r="HE185" s="14"/>
      <c r="HF185" s="14"/>
      <c r="HG185" s="14"/>
      <c r="HH185" s="14"/>
      <c r="HI185" s="14"/>
      <c r="HJ185" s="14"/>
      <c r="HK185" s="14"/>
      <c r="HL185" s="14"/>
    </row>
    <row r="186" spans="27:220" s="13" customFormat="1" x14ac:dyDescent="0.2">
      <c r="AA186" s="71"/>
      <c r="AB186" s="61"/>
      <c r="BD186" s="14"/>
      <c r="BE186" s="14"/>
      <c r="BF186" s="14"/>
      <c r="BG186" s="14"/>
      <c r="BH186" s="14"/>
      <c r="BI186" s="14"/>
      <c r="BJ186" s="14"/>
      <c r="BK186" s="14"/>
      <c r="BL186" s="14"/>
      <c r="BM186" s="14"/>
      <c r="BN186" s="14"/>
      <c r="BO186" s="14"/>
      <c r="BP186" s="14"/>
      <c r="BQ186" s="14"/>
      <c r="BR186" s="14"/>
      <c r="BS186" s="14"/>
      <c r="BT186" s="14"/>
      <c r="BU186" s="14"/>
      <c r="BV186" s="14"/>
      <c r="BW186" s="14"/>
      <c r="BX186" s="14"/>
      <c r="BY186" s="14"/>
      <c r="BZ186" s="14"/>
      <c r="CA186" s="14"/>
      <c r="CB186" s="14"/>
      <c r="CC186" s="14"/>
      <c r="CD186" s="14"/>
      <c r="CE186" s="14"/>
      <c r="CF186" s="14"/>
      <c r="CG186" s="14"/>
      <c r="CH186" s="14"/>
      <c r="CI186" s="14"/>
      <c r="CJ186" s="14"/>
      <c r="CK186" s="14"/>
      <c r="CL186" s="14"/>
      <c r="CM186" s="14"/>
      <c r="CN186" s="14"/>
      <c r="CO186" s="14"/>
      <c r="CP186" s="14"/>
      <c r="CQ186" s="14"/>
      <c r="CR186" s="14"/>
      <c r="CS186" s="14"/>
      <c r="CT186" s="14"/>
      <c r="CU186" s="14"/>
      <c r="CV186" s="14"/>
      <c r="CW186" s="14"/>
      <c r="CX186" s="14"/>
      <c r="CY186" s="14"/>
      <c r="CZ186" s="14"/>
      <c r="DA186" s="14"/>
      <c r="DB186" s="14"/>
      <c r="DC186" s="14"/>
      <c r="DD186" s="14"/>
      <c r="DE186" s="14"/>
      <c r="DF186" s="14"/>
      <c r="DG186" s="14"/>
      <c r="DH186" s="14"/>
      <c r="DI186" s="14"/>
      <c r="DJ186" s="14"/>
      <c r="DK186" s="14"/>
      <c r="DL186" s="14"/>
      <c r="DM186" s="14"/>
      <c r="DN186" s="14"/>
      <c r="DO186" s="14"/>
      <c r="DP186" s="14"/>
      <c r="DQ186" s="14"/>
      <c r="DR186" s="14"/>
      <c r="DS186" s="14"/>
      <c r="DT186" s="14"/>
      <c r="DU186" s="14"/>
      <c r="DV186" s="14"/>
      <c r="DW186" s="14"/>
      <c r="DX186" s="14"/>
      <c r="DY186" s="14"/>
      <c r="DZ186" s="14"/>
      <c r="EA186" s="14"/>
      <c r="EB186" s="14"/>
      <c r="EC186" s="14"/>
      <c r="ED186" s="14"/>
      <c r="EE186" s="14"/>
      <c r="EF186" s="14"/>
      <c r="EG186" s="14"/>
      <c r="EH186" s="14"/>
      <c r="EI186" s="14"/>
      <c r="EJ186" s="14"/>
      <c r="EK186" s="14"/>
      <c r="EL186" s="14"/>
      <c r="EM186" s="14"/>
      <c r="EN186" s="14"/>
      <c r="EO186" s="14"/>
      <c r="EP186" s="14"/>
      <c r="EQ186" s="14"/>
      <c r="ER186" s="14"/>
      <c r="ES186" s="14"/>
      <c r="ET186" s="14"/>
      <c r="EU186" s="14"/>
      <c r="EV186" s="14"/>
      <c r="EW186" s="14"/>
      <c r="EX186" s="14"/>
      <c r="EY186" s="14"/>
      <c r="EZ186" s="14"/>
      <c r="FA186" s="14"/>
      <c r="FB186" s="14"/>
      <c r="FC186" s="14"/>
      <c r="FD186" s="14"/>
      <c r="FE186" s="14"/>
      <c r="FF186" s="14"/>
      <c r="FG186" s="14"/>
      <c r="FH186" s="14"/>
      <c r="FI186" s="14"/>
      <c r="FJ186" s="14"/>
      <c r="FK186" s="14"/>
      <c r="FL186" s="14"/>
      <c r="FM186" s="14"/>
      <c r="FN186" s="14"/>
      <c r="FO186" s="14"/>
      <c r="FP186" s="14"/>
      <c r="FQ186" s="14"/>
      <c r="FR186" s="14"/>
      <c r="FS186" s="14"/>
      <c r="FT186" s="14"/>
      <c r="FU186" s="14"/>
      <c r="FV186" s="14"/>
      <c r="FW186" s="14"/>
      <c r="FX186" s="14"/>
      <c r="FY186" s="14"/>
      <c r="FZ186" s="14"/>
      <c r="GA186" s="14"/>
      <c r="GB186" s="14"/>
      <c r="GC186" s="14"/>
      <c r="GD186" s="14"/>
      <c r="GE186" s="14"/>
      <c r="GF186" s="14"/>
      <c r="GG186" s="14"/>
      <c r="GH186" s="14"/>
      <c r="GI186" s="14"/>
      <c r="GJ186" s="14"/>
      <c r="GK186" s="14"/>
      <c r="GL186" s="14"/>
      <c r="GM186" s="14"/>
      <c r="GN186" s="14"/>
      <c r="GO186" s="14"/>
      <c r="GP186" s="14"/>
      <c r="GQ186" s="14"/>
      <c r="GR186" s="14"/>
      <c r="GS186" s="14"/>
      <c r="GT186" s="14"/>
      <c r="GU186" s="14"/>
      <c r="GV186" s="14"/>
      <c r="GW186" s="14"/>
      <c r="GX186" s="14"/>
      <c r="GY186" s="14"/>
      <c r="GZ186" s="14"/>
      <c r="HA186" s="14"/>
      <c r="HB186" s="14"/>
      <c r="HC186" s="14"/>
      <c r="HD186" s="14"/>
      <c r="HE186" s="14"/>
      <c r="HF186" s="14"/>
      <c r="HG186" s="14"/>
      <c r="HH186" s="14"/>
      <c r="HI186" s="14"/>
      <c r="HJ186" s="14"/>
      <c r="HK186" s="14"/>
      <c r="HL186" s="14"/>
    </row>
    <row r="187" spans="27:220" s="13" customFormat="1" x14ac:dyDescent="0.2">
      <c r="AA187" s="71"/>
      <c r="AB187" s="61"/>
      <c r="BD187" s="14"/>
      <c r="BE187" s="14"/>
      <c r="BF187" s="14"/>
      <c r="BG187" s="14"/>
      <c r="BH187" s="14"/>
      <c r="BI187" s="14"/>
      <c r="BJ187" s="14"/>
      <c r="BK187" s="14"/>
      <c r="BL187" s="14"/>
      <c r="BM187" s="14"/>
      <c r="BN187" s="14"/>
      <c r="BO187" s="14"/>
      <c r="BP187" s="14"/>
      <c r="BQ187" s="14"/>
      <c r="BR187" s="14"/>
      <c r="BS187" s="14"/>
      <c r="BT187" s="14"/>
      <c r="BU187" s="14"/>
      <c r="BV187" s="14"/>
      <c r="BW187" s="14"/>
      <c r="BX187" s="14"/>
      <c r="BY187" s="14"/>
      <c r="BZ187" s="14"/>
      <c r="CA187" s="14"/>
      <c r="CB187" s="14"/>
      <c r="CC187" s="14"/>
      <c r="CD187" s="14"/>
      <c r="CE187" s="14"/>
      <c r="CF187" s="14"/>
      <c r="CG187" s="14"/>
      <c r="CH187" s="14"/>
      <c r="CI187" s="14"/>
      <c r="CJ187" s="14"/>
      <c r="CK187" s="14"/>
      <c r="CL187" s="14"/>
      <c r="CM187" s="14"/>
      <c r="CN187" s="14"/>
      <c r="CO187" s="14"/>
      <c r="CP187" s="14"/>
      <c r="CQ187" s="14"/>
      <c r="CR187" s="14"/>
      <c r="CS187" s="14"/>
      <c r="CT187" s="14"/>
      <c r="CU187" s="14"/>
      <c r="CV187" s="14"/>
      <c r="CW187" s="14"/>
      <c r="CX187" s="14"/>
      <c r="CY187" s="14"/>
      <c r="CZ187" s="14"/>
      <c r="DA187" s="14"/>
      <c r="DB187" s="14"/>
      <c r="DC187" s="14"/>
      <c r="DD187" s="14"/>
      <c r="DE187" s="14"/>
      <c r="DF187" s="14"/>
      <c r="DG187" s="14"/>
      <c r="DH187" s="14"/>
      <c r="DI187" s="14"/>
      <c r="DJ187" s="14"/>
      <c r="DK187" s="14"/>
      <c r="DL187" s="14"/>
      <c r="DM187" s="14"/>
      <c r="DN187" s="14"/>
      <c r="DO187" s="14"/>
      <c r="DP187" s="14"/>
      <c r="DQ187" s="14"/>
      <c r="DR187" s="14"/>
      <c r="DS187" s="14"/>
      <c r="DT187" s="14"/>
      <c r="DU187" s="14"/>
      <c r="DV187" s="14"/>
      <c r="DW187" s="14"/>
      <c r="DX187" s="14"/>
      <c r="DY187" s="14"/>
      <c r="DZ187" s="14"/>
      <c r="EA187" s="14"/>
      <c r="EB187" s="14"/>
      <c r="EC187" s="14"/>
      <c r="ED187" s="14"/>
      <c r="EE187" s="14"/>
      <c r="EF187" s="14"/>
      <c r="EG187" s="14"/>
      <c r="EH187" s="14"/>
      <c r="EI187" s="14"/>
      <c r="EJ187" s="14"/>
      <c r="EK187" s="14"/>
      <c r="EL187" s="14"/>
      <c r="EM187" s="14"/>
      <c r="EN187" s="14"/>
      <c r="EO187" s="14"/>
      <c r="EP187" s="14"/>
      <c r="EQ187" s="14"/>
      <c r="ER187" s="14"/>
      <c r="ES187" s="14"/>
      <c r="ET187" s="14"/>
      <c r="EU187" s="14"/>
      <c r="EV187" s="14"/>
      <c r="EW187" s="14"/>
      <c r="EX187" s="14"/>
      <c r="EY187" s="14"/>
      <c r="EZ187" s="14"/>
      <c r="FA187" s="14"/>
      <c r="FB187" s="14"/>
      <c r="FC187" s="14"/>
      <c r="FD187" s="14"/>
      <c r="FE187" s="14"/>
      <c r="FF187" s="14"/>
      <c r="FG187" s="14"/>
      <c r="FH187" s="14"/>
      <c r="FI187" s="14"/>
      <c r="FJ187" s="14"/>
      <c r="FK187" s="14"/>
      <c r="FL187" s="14"/>
      <c r="FM187" s="14"/>
      <c r="FN187" s="14"/>
      <c r="FO187" s="14"/>
      <c r="FP187" s="14"/>
      <c r="FQ187" s="14"/>
      <c r="FR187" s="14"/>
      <c r="FS187" s="14"/>
      <c r="FT187" s="14"/>
      <c r="FU187" s="14"/>
      <c r="FV187" s="14"/>
      <c r="FW187" s="14"/>
      <c r="FX187" s="14"/>
      <c r="FY187" s="14"/>
      <c r="FZ187" s="14"/>
      <c r="GA187" s="14"/>
      <c r="GB187" s="14"/>
      <c r="GC187" s="14"/>
      <c r="GD187" s="14"/>
      <c r="GE187" s="14"/>
      <c r="GF187" s="14"/>
      <c r="GG187" s="14"/>
      <c r="GH187" s="14"/>
      <c r="GI187" s="14"/>
      <c r="GJ187" s="14"/>
      <c r="GK187" s="14"/>
      <c r="GL187" s="14"/>
      <c r="GM187" s="14"/>
      <c r="GN187" s="14"/>
      <c r="GO187" s="14"/>
      <c r="GP187" s="14"/>
      <c r="GQ187" s="14"/>
      <c r="GR187" s="14"/>
      <c r="GS187" s="14"/>
      <c r="GT187" s="14"/>
      <c r="GU187" s="14"/>
      <c r="GV187" s="14"/>
      <c r="GW187" s="14"/>
      <c r="GX187" s="14"/>
      <c r="GY187" s="14"/>
      <c r="GZ187" s="14"/>
      <c r="HA187" s="14"/>
      <c r="HB187" s="14"/>
      <c r="HC187" s="14"/>
      <c r="HD187" s="14"/>
      <c r="HE187" s="14"/>
      <c r="HF187" s="14"/>
      <c r="HG187" s="14"/>
      <c r="HH187" s="14"/>
      <c r="HI187" s="14"/>
      <c r="HJ187" s="14"/>
      <c r="HK187" s="14"/>
      <c r="HL187" s="14"/>
    </row>
    <row r="188" spans="27:220" s="13" customFormat="1" x14ac:dyDescent="0.2">
      <c r="AA188" s="71"/>
      <c r="AB188" s="61"/>
      <c r="BD188" s="14"/>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c r="CH188" s="14"/>
      <c r="CI188" s="14"/>
      <c r="CJ188" s="14"/>
      <c r="CK188" s="14"/>
      <c r="CL188" s="14"/>
      <c r="CM188" s="14"/>
      <c r="CN188" s="14"/>
      <c r="CO188" s="14"/>
      <c r="CP188" s="14"/>
      <c r="CQ188" s="14"/>
      <c r="CR188" s="14"/>
      <c r="CS188" s="14"/>
      <c r="CT188" s="14"/>
      <c r="CU188" s="14"/>
      <c r="CV188" s="14"/>
      <c r="CW188" s="14"/>
      <c r="CX188" s="14"/>
      <c r="CY188" s="14"/>
      <c r="CZ188" s="14"/>
      <c r="DA188" s="14"/>
      <c r="DB188" s="14"/>
      <c r="DC188" s="14"/>
      <c r="DD188" s="14"/>
      <c r="DE188" s="14"/>
      <c r="DF188" s="14"/>
      <c r="DG188" s="14"/>
      <c r="DH188" s="14"/>
      <c r="DI188" s="14"/>
      <c r="DJ188" s="14"/>
      <c r="DK188" s="14"/>
      <c r="DL188" s="14"/>
      <c r="DM188" s="14"/>
      <c r="DN188" s="14"/>
      <c r="DO188" s="14"/>
      <c r="DP188" s="14"/>
      <c r="DQ188" s="14"/>
      <c r="DR188" s="14"/>
      <c r="DS188" s="14"/>
      <c r="DT188" s="14"/>
      <c r="DU188" s="14"/>
      <c r="DV188" s="14"/>
      <c r="DW188" s="14"/>
      <c r="DX188" s="14"/>
      <c r="DY188" s="14"/>
      <c r="DZ188" s="14"/>
      <c r="EA188" s="14"/>
      <c r="EB188" s="14"/>
      <c r="EC188" s="14"/>
      <c r="ED188" s="14"/>
      <c r="EE188" s="14"/>
      <c r="EF188" s="14"/>
      <c r="EG188" s="14"/>
      <c r="EH188" s="14"/>
      <c r="EI188" s="14"/>
      <c r="EJ188" s="14"/>
      <c r="EK188" s="14"/>
      <c r="EL188" s="14"/>
      <c r="EM188" s="14"/>
      <c r="EN188" s="14"/>
      <c r="EO188" s="14"/>
      <c r="EP188" s="14"/>
      <c r="EQ188" s="14"/>
      <c r="ER188" s="14"/>
      <c r="ES188" s="14"/>
      <c r="ET188" s="14"/>
      <c r="EU188" s="14"/>
      <c r="EV188" s="14"/>
      <c r="EW188" s="14"/>
      <c r="EX188" s="14"/>
      <c r="EY188" s="14"/>
      <c r="EZ188" s="14"/>
      <c r="FA188" s="14"/>
      <c r="FB188" s="14"/>
      <c r="FC188" s="14"/>
      <c r="FD188" s="14"/>
      <c r="FE188" s="14"/>
      <c r="FF188" s="14"/>
      <c r="FG188" s="14"/>
      <c r="FH188" s="14"/>
      <c r="FI188" s="14"/>
      <c r="FJ188" s="14"/>
      <c r="FK188" s="14"/>
      <c r="FL188" s="14"/>
      <c r="FM188" s="14"/>
      <c r="FN188" s="14"/>
      <c r="FO188" s="14"/>
      <c r="FP188" s="14"/>
      <c r="FQ188" s="14"/>
      <c r="FR188" s="14"/>
      <c r="FS188" s="14"/>
      <c r="FT188" s="14"/>
      <c r="FU188" s="14"/>
      <c r="FV188" s="14"/>
      <c r="FW188" s="14"/>
      <c r="FX188" s="14"/>
      <c r="FY188" s="14"/>
      <c r="FZ188" s="14"/>
      <c r="GA188" s="14"/>
      <c r="GB188" s="14"/>
      <c r="GC188" s="14"/>
      <c r="GD188" s="14"/>
      <c r="GE188" s="14"/>
      <c r="GF188" s="14"/>
      <c r="GG188" s="14"/>
      <c r="GH188" s="14"/>
      <c r="GI188" s="14"/>
      <c r="GJ188" s="14"/>
      <c r="GK188" s="14"/>
      <c r="GL188" s="14"/>
      <c r="GM188" s="14"/>
      <c r="GN188" s="14"/>
      <c r="GO188" s="14"/>
      <c r="GP188" s="14"/>
      <c r="GQ188" s="14"/>
      <c r="GR188" s="14"/>
      <c r="GS188" s="14"/>
      <c r="GT188" s="14"/>
      <c r="GU188" s="14"/>
      <c r="GV188" s="14"/>
      <c r="GW188" s="14"/>
      <c r="GX188" s="14"/>
      <c r="GY188" s="14"/>
      <c r="GZ188" s="14"/>
      <c r="HA188" s="14"/>
      <c r="HB188" s="14"/>
      <c r="HC188" s="14"/>
      <c r="HD188" s="14"/>
      <c r="HE188" s="14"/>
      <c r="HF188" s="14"/>
      <c r="HG188" s="14"/>
      <c r="HH188" s="14"/>
      <c r="HI188" s="14"/>
      <c r="HJ188" s="14"/>
      <c r="HK188" s="14"/>
      <c r="HL188" s="14"/>
    </row>
    <row r="189" spans="27:220" s="13" customFormat="1" x14ac:dyDescent="0.2">
      <c r="AA189" s="71"/>
      <c r="AB189" s="61"/>
      <c r="BD189" s="14"/>
      <c r="BE189" s="14"/>
      <c r="BF189" s="14"/>
      <c r="BG189" s="14"/>
      <c r="BH189" s="14"/>
      <c r="BI189" s="14"/>
      <c r="BJ189" s="14"/>
      <c r="BK189" s="14"/>
      <c r="BL189" s="14"/>
      <c r="BM189" s="14"/>
      <c r="BN189" s="14"/>
      <c r="BO189" s="14"/>
      <c r="BP189" s="14"/>
      <c r="BQ189" s="14"/>
      <c r="BR189" s="14"/>
      <c r="BS189" s="14"/>
      <c r="BT189" s="14"/>
      <c r="BU189" s="14"/>
      <c r="BV189" s="14"/>
      <c r="BW189" s="14"/>
      <c r="BX189" s="14"/>
      <c r="BY189" s="14"/>
      <c r="BZ189" s="14"/>
      <c r="CA189" s="14"/>
      <c r="CB189" s="14"/>
      <c r="CC189" s="14"/>
      <c r="CD189" s="14"/>
      <c r="CE189" s="14"/>
      <c r="CF189" s="14"/>
      <c r="CG189" s="14"/>
      <c r="CH189" s="14"/>
      <c r="CI189" s="14"/>
      <c r="CJ189" s="14"/>
      <c r="CK189" s="14"/>
      <c r="CL189" s="14"/>
      <c r="CM189" s="14"/>
      <c r="CN189" s="14"/>
      <c r="CO189" s="14"/>
      <c r="CP189" s="14"/>
      <c r="CQ189" s="14"/>
      <c r="CR189" s="14"/>
      <c r="CS189" s="14"/>
      <c r="CT189" s="14"/>
      <c r="CU189" s="14"/>
      <c r="CV189" s="14"/>
      <c r="CW189" s="14"/>
      <c r="CX189" s="14"/>
      <c r="CY189" s="14"/>
      <c r="CZ189" s="14"/>
      <c r="DA189" s="14"/>
      <c r="DB189" s="14"/>
      <c r="DC189" s="14"/>
      <c r="DD189" s="14"/>
      <c r="DE189" s="14"/>
      <c r="DF189" s="14"/>
      <c r="DG189" s="14"/>
      <c r="DH189" s="14"/>
      <c r="DI189" s="14"/>
      <c r="DJ189" s="14"/>
      <c r="DK189" s="14"/>
      <c r="DL189" s="14"/>
      <c r="DM189" s="14"/>
      <c r="DN189" s="14"/>
      <c r="DO189" s="14"/>
      <c r="DP189" s="14"/>
      <c r="DQ189" s="14"/>
      <c r="DR189" s="14"/>
      <c r="DS189" s="14"/>
      <c r="DT189" s="14"/>
      <c r="DU189" s="14"/>
      <c r="DV189" s="14"/>
      <c r="DW189" s="14"/>
      <c r="DX189" s="14"/>
      <c r="DY189" s="14"/>
      <c r="DZ189" s="14"/>
      <c r="EA189" s="14"/>
      <c r="EB189" s="14"/>
      <c r="EC189" s="14"/>
      <c r="ED189" s="14"/>
      <c r="EE189" s="14"/>
      <c r="EF189" s="14"/>
      <c r="EG189" s="14"/>
      <c r="EH189" s="14"/>
      <c r="EI189" s="14"/>
      <c r="EJ189" s="14"/>
      <c r="EK189" s="14"/>
      <c r="EL189" s="14"/>
      <c r="EM189" s="14"/>
      <c r="EN189" s="14"/>
      <c r="EO189" s="14"/>
      <c r="EP189" s="14"/>
      <c r="EQ189" s="14"/>
      <c r="ER189" s="14"/>
      <c r="ES189" s="14"/>
      <c r="ET189" s="14"/>
      <c r="EU189" s="14"/>
      <c r="EV189" s="14"/>
      <c r="EW189" s="14"/>
      <c r="EX189" s="14"/>
      <c r="EY189" s="14"/>
      <c r="EZ189" s="14"/>
      <c r="FA189" s="14"/>
      <c r="FB189" s="14"/>
      <c r="FC189" s="14"/>
      <c r="FD189" s="14"/>
      <c r="FE189" s="14"/>
      <c r="FF189" s="14"/>
      <c r="FG189" s="14"/>
      <c r="FH189" s="14"/>
      <c r="FI189" s="14"/>
      <c r="FJ189" s="14"/>
      <c r="FK189" s="14"/>
      <c r="FL189" s="14"/>
      <c r="FM189" s="14"/>
      <c r="FN189" s="14"/>
      <c r="FO189" s="14"/>
      <c r="FP189" s="14"/>
      <c r="FQ189" s="14"/>
      <c r="FR189" s="14"/>
      <c r="FS189" s="14"/>
      <c r="FT189" s="14"/>
      <c r="FU189" s="14"/>
      <c r="FV189" s="14"/>
      <c r="FW189" s="14"/>
      <c r="FX189" s="14"/>
      <c r="FY189" s="14"/>
      <c r="FZ189" s="14"/>
      <c r="GA189" s="14"/>
      <c r="GB189" s="14"/>
      <c r="GC189" s="14"/>
      <c r="GD189" s="14"/>
      <c r="GE189" s="14"/>
      <c r="GF189" s="14"/>
      <c r="GG189" s="14"/>
      <c r="GH189" s="14"/>
      <c r="GI189" s="14"/>
      <c r="GJ189" s="14"/>
      <c r="GK189" s="14"/>
      <c r="GL189" s="14"/>
      <c r="GM189" s="14"/>
      <c r="GN189" s="14"/>
      <c r="GO189" s="14"/>
      <c r="GP189" s="14"/>
      <c r="GQ189" s="14"/>
      <c r="GR189" s="14"/>
      <c r="GS189" s="14"/>
      <c r="GT189" s="14"/>
      <c r="GU189" s="14"/>
      <c r="GV189" s="14"/>
      <c r="GW189" s="14"/>
      <c r="GX189" s="14"/>
      <c r="GY189" s="14"/>
      <c r="GZ189" s="14"/>
      <c r="HA189" s="14"/>
      <c r="HB189" s="14"/>
      <c r="HC189" s="14"/>
      <c r="HD189" s="14"/>
      <c r="HE189" s="14"/>
      <c r="HF189" s="14"/>
      <c r="HG189" s="14"/>
      <c r="HH189" s="14"/>
      <c r="HI189" s="14"/>
      <c r="HJ189" s="14"/>
      <c r="HK189" s="14"/>
      <c r="HL189" s="14"/>
    </row>
    <row r="190" spans="27:220" s="13" customFormat="1" x14ac:dyDescent="0.2">
      <c r="AA190" s="71"/>
      <c r="AB190" s="61"/>
      <c r="BD190" s="14"/>
      <c r="BE190" s="14"/>
      <c r="BF190" s="14"/>
      <c r="BG190" s="14"/>
      <c r="BH190" s="14"/>
      <c r="BI190" s="14"/>
      <c r="BJ190" s="14"/>
      <c r="BK190" s="14"/>
      <c r="BL190" s="14"/>
      <c r="BM190" s="14"/>
      <c r="BN190" s="14"/>
      <c r="BO190" s="14"/>
      <c r="BP190" s="14"/>
      <c r="BQ190" s="14"/>
      <c r="BR190" s="14"/>
      <c r="BS190" s="14"/>
      <c r="BT190" s="14"/>
      <c r="BU190" s="14"/>
      <c r="BV190" s="14"/>
      <c r="BW190" s="14"/>
      <c r="BX190" s="14"/>
      <c r="BY190" s="14"/>
      <c r="BZ190" s="14"/>
      <c r="CA190" s="14"/>
      <c r="CB190" s="14"/>
      <c r="CC190" s="14"/>
      <c r="CD190" s="14"/>
      <c r="CE190" s="14"/>
      <c r="CF190" s="14"/>
      <c r="CG190" s="14"/>
      <c r="CH190" s="14"/>
      <c r="CI190" s="14"/>
      <c r="CJ190" s="14"/>
      <c r="CK190" s="14"/>
      <c r="CL190" s="14"/>
      <c r="CM190" s="14"/>
      <c r="CN190" s="14"/>
      <c r="CO190" s="14"/>
      <c r="CP190" s="14"/>
      <c r="CQ190" s="14"/>
      <c r="CR190" s="14"/>
      <c r="CS190" s="14"/>
      <c r="CT190" s="14"/>
      <c r="CU190" s="14"/>
      <c r="CV190" s="14"/>
      <c r="CW190" s="14"/>
      <c r="CX190" s="14"/>
      <c r="CY190" s="14"/>
      <c r="CZ190" s="14"/>
      <c r="DA190" s="14"/>
      <c r="DB190" s="14"/>
      <c r="DC190" s="14"/>
      <c r="DD190" s="14"/>
      <c r="DE190" s="14"/>
      <c r="DF190" s="14"/>
      <c r="DG190" s="14"/>
      <c r="DH190" s="14"/>
      <c r="DI190" s="14"/>
      <c r="DJ190" s="14"/>
      <c r="DK190" s="14"/>
      <c r="DL190" s="14"/>
      <c r="DM190" s="14"/>
      <c r="DN190" s="14"/>
      <c r="DO190" s="14"/>
      <c r="DP190" s="14"/>
      <c r="DQ190" s="14"/>
      <c r="DR190" s="14"/>
      <c r="DS190" s="14"/>
      <c r="DT190" s="14"/>
      <c r="DU190" s="14"/>
      <c r="DV190" s="14"/>
      <c r="DW190" s="14"/>
      <c r="DX190" s="14"/>
      <c r="DY190" s="14"/>
      <c r="DZ190" s="14"/>
      <c r="EA190" s="14"/>
      <c r="EB190" s="14"/>
      <c r="EC190" s="14"/>
      <c r="ED190" s="14"/>
      <c r="EE190" s="14"/>
      <c r="EF190" s="14"/>
      <c r="EG190" s="14"/>
      <c r="EH190" s="14"/>
      <c r="EI190" s="14"/>
      <c r="EJ190" s="14"/>
      <c r="EK190" s="14"/>
      <c r="EL190" s="14"/>
      <c r="EM190" s="14"/>
      <c r="EN190" s="14"/>
      <c r="EO190" s="14"/>
      <c r="EP190" s="14"/>
      <c r="EQ190" s="14"/>
      <c r="ER190" s="14"/>
      <c r="ES190" s="14"/>
      <c r="ET190" s="14"/>
      <c r="EU190" s="14"/>
      <c r="EV190" s="14"/>
      <c r="EW190" s="14"/>
      <c r="EX190" s="14"/>
      <c r="EY190" s="14"/>
      <c r="EZ190" s="14"/>
      <c r="FA190" s="14"/>
      <c r="FB190" s="14"/>
      <c r="FC190" s="14"/>
      <c r="FD190" s="14"/>
      <c r="FE190" s="14"/>
      <c r="FF190" s="14"/>
      <c r="FG190" s="14"/>
      <c r="FH190" s="14"/>
      <c r="FI190" s="14"/>
      <c r="FJ190" s="14"/>
      <c r="FK190" s="14"/>
      <c r="FL190" s="14"/>
      <c r="FM190" s="14"/>
      <c r="FN190" s="14"/>
      <c r="FO190" s="14"/>
      <c r="FP190" s="14"/>
      <c r="FQ190" s="14"/>
      <c r="FR190" s="14"/>
      <c r="FS190" s="14"/>
      <c r="FT190" s="14"/>
      <c r="FU190" s="14"/>
      <c r="FV190" s="14"/>
      <c r="FW190" s="14"/>
      <c r="FX190" s="14"/>
      <c r="FY190" s="14"/>
      <c r="FZ190" s="14"/>
      <c r="GA190" s="14"/>
      <c r="GB190" s="14"/>
      <c r="GC190" s="14"/>
      <c r="GD190" s="14"/>
      <c r="GE190" s="14"/>
      <c r="GF190" s="14"/>
      <c r="GG190" s="14"/>
      <c r="GH190" s="14"/>
      <c r="GI190" s="14"/>
      <c r="GJ190" s="14"/>
      <c r="GK190" s="14"/>
      <c r="GL190" s="14"/>
      <c r="GM190" s="14"/>
      <c r="GN190" s="14"/>
      <c r="GO190" s="14"/>
      <c r="GP190" s="14"/>
      <c r="GQ190" s="14"/>
      <c r="GR190" s="14"/>
      <c r="GS190" s="14"/>
      <c r="GT190" s="14"/>
      <c r="GU190" s="14"/>
      <c r="GV190" s="14"/>
      <c r="GW190" s="14"/>
      <c r="GX190" s="14"/>
      <c r="GY190" s="14"/>
      <c r="GZ190" s="14"/>
      <c r="HA190" s="14"/>
      <c r="HB190" s="14"/>
      <c r="HC190" s="14"/>
      <c r="HD190" s="14"/>
      <c r="HE190" s="14"/>
      <c r="HF190" s="14"/>
      <c r="HG190" s="14"/>
      <c r="HH190" s="14"/>
      <c r="HI190" s="14"/>
      <c r="HJ190" s="14"/>
      <c r="HK190" s="14"/>
      <c r="HL190" s="14"/>
    </row>
    <row r="191" spans="27:220" s="13" customFormat="1" x14ac:dyDescent="0.2">
      <c r="AA191" s="71"/>
      <c r="AB191" s="61"/>
      <c r="BD191" s="14"/>
      <c r="BE191" s="14"/>
      <c r="BF191" s="14"/>
      <c r="BG191" s="14"/>
      <c r="BH191" s="14"/>
      <c r="BI191" s="14"/>
      <c r="BJ191" s="14"/>
      <c r="BK191" s="14"/>
      <c r="BL191" s="14"/>
      <c r="BM191" s="14"/>
      <c r="BN191" s="14"/>
      <c r="BO191" s="14"/>
      <c r="BP191" s="14"/>
      <c r="BQ191" s="14"/>
      <c r="BR191" s="14"/>
      <c r="BS191" s="14"/>
      <c r="BT191" s="14"/>
      <c r="BU191" s="14"/>
      <c r="BV191" s="14"/>
      <c r="BW191" s="14"/>
      <c r="BX191" s="14"/>
      <c r="BY191" s="14"/>
      <c r="BZ191" s="14"/>
      <c r="CA191" s="14"/>
      <c r="CB191" s="14"/>
      <c r="CC191" s="14"/>
      <c r="CD191" s="14"/>
      <c r="CE191" s="14"/>
      <c r="CF191" s="14"/>
      <c r="CG191" s="14"/>
      <c r="CH191" s="14"/>
      <c r="CI191" s="14"/>
      <c r="CJ191" s="14"/>
      <c r="CK191" s="14"/>
      <c r="CL191" s="14"/>
      <c r="CM191" s="14"/>
      <c r="CN191" s="14"/>
      <c r="CO191" s="14"/>
      <c r="CP191" s="14"/>
      <c r="CQ191" s="14"/>
      <c r="CR191" s="14"/>
      <c r="CS191" s="14"/>
      <c r="CT191" s="14"/>
      <c r="CU191" s="14"/>
      <c r="CV191" s="14"/>
      <c r="CW191" s="14"/>
      <c r="CX191" s="14"/>
      <c r="CY191" s="14"/>
      <c r="CZ191" s="14"/>
      <c r="DA191" s="14"/>
      <c r="DB191" s="14"/>
      <c r="DC191" s="14"/>
      <c r="DD191" s="14"/>
      <c r="DE191" s="14"/>
      <c r="DF191" s="14"/>
      <c r="DG191" s="14"/>
      <c r="DH191" s="14"/>
      <c r="DI191" s="14"/>
      <c r="DJ191" s="14"/>
      <c r="DK191" s="14"/>
      <c r="DL191" s="14"/>
      <c r="DM191" s="14"/>
      <c r="DN191" s="14"/>
      <c r="DO191" s="14"/>
      <c r="DP191" s="14"/>
      <c r="DQ191" s="14"/>
      <c r="DR191" s="14"/>
      <c r="DS191" s="14"/>
      <c r="DT191" s="14"/>
      <c r="DU191" s="14"/>
      <c r="DV191" s="14"/>
      <c r="DW191" s="14"/>
      <c r="DX191" s="14"/>
      <c r="DY191" s="14"/>
      <c r="DZ191" s="14"/>
      <c r="EA191" s="14"/>
      <c r="EB191" s="14"/>
      <c r="EC191" s="14"/>
      <c r="ED191" s="14"/>
      <c r="EE191" s="14"/>
      <c r="EF191" s="14"/>
      <c r="EG191" s="14"/>
      <c r="EH191" s="14"/>
      <c r="EI191" s="14"/>
      <c r="EJ191" s="14"/>
      <c r="EK191" s="14"/>
      <c r="EL191" s="14"/>
      <c r="EM191" s="14"/>
      <c r="EN191" s="14"/>
      <c r="EO191" s="14"/>
      <c r="EP191" s="14"/>
      <c r="EQ191" s="14"/>
      <c r="ER191" s="14"/>
      <c r="ES191" s="14"/>
      <c r="ET191" s="14"/>
      <c r="EU191" s="14"/>
      <c r="EV191" s="14"/>
      <c r="EW191" s="14"/>
      <c r="EX191" s="14"/>
      <c r="EY191" s="14"/>
      <c r="EZ191" s="14"/>
      <c r="FA191" s="14"/>
      <c r="FB191" s="14"/>
      <c r="FC191" s="14"/>
      <c r="FD191" s="14"/>
      <c r="FE191" s="14"/>
      <c r="FF191" s="14"/>
      <c r="FG191" s="14"/>
      <c r="FH191" s="14"/>
      <c r="FI191" s="14"/>
      <c r="FJ191" s="14"/>
      <c r="FK191" s="14"/>
      <c r="FL191" s="14"/>
      <c r="FM191" s="14"/>
      <c r="FN191" s="14"/>
      <c r="FO191" s="14"/>
      <c r="FP191" s="14"/>
      <c r="FQ191" s="14"/>
      <c r="FR191" s="14"/>
      <c r="FS191" s="14"/>
      <c r="FT191" s="14"/>
      <c r="FU191" s="14"/>
      <c r="FV191" s="14"/>
      <c r="FW191" s="14"/>
      <c r="FX191" s="14"/>
      <c r="FY191" s="14"/>
      <c r="FZ191" s="14"/>
      <c r="GA191" s="14"/>
      <c r="GB191" s="14"/>
      <c r="GC191" s="14"/>
      <c r="GD191" s="14"/>
      <c r="GE191" s="14"/>
      <c r="GF191" s="14"/>
      <c r="GG191" s="14"/>
      <c r="GH191" s="14"/>
      <c r="GI191" s="14"/>
      <c r="GJ191" s="14"/>
      <c r="GK191" s="14"/>
      <c r="GL191" s="14"/>
      <c r="GM191" s="14"/>
      <c r="GN191" s="14"/>
      <c r="GO191" s="14"/>
      <c r="GP191" s="14"/>
      <c r="GQ191" s="14"/>
      <c r="GR191" s="14"/>
      <c r="GS191" s="14"/>
      <c r="GT191" s="14"/>
      <c r="GU191" s="14"/>
      <c r="GV191" s="14"/>
      <c r="GW191" s="14"/>
      <c r="GX191" s="14"/>
      <c r="GY191" s="14"/>
      <c r="GZ191" s="14"/>
      <c r="HA191" s="14"/>
      <c r="HB191" s="14"/>
      <c r="HC191" s="14"/>
      <c r="HD191" s="14"/>
      <c r="HE191" s="14"/>
      <c r="HF191" s="14"/>
      <c r="HG191" s="14"/>
      <c r="HH191" s="14"/>
      <c r="HI191" s="14"/>
      <c r="HJ191" s="14"/>
      <c r="HK191" s="14"/>
      <c r="HL191" s="14"/>
    </row>
    <row r="192" spans="27:220" s="13" customFormat="1" x14ac:dyDescent="0.2">
      <c r="AA192" s="71"/>
      <c r="AB192" s="61"/>
      <c r="BD192" s="14"/>
      <c r="BE192" s="14"/>
      <c r="BF192" s="14"/>
      <c r="BG192" s="14"/>
      <c r="BH192" s="14"/>
      <c r="BI192" s="14"/>
      <c r="BJ192" s="14"/>
      <c r="BK192" s="14"/>
      <c r="BL192" s="14"/>
      <c r="BM192" s="14"/>
      <c r="BN192" s="14"/>
      <c r="BO192" s="14"/>
      <c r="BP192" s="14"/>
      <c r="BQ192" s="14"/>
      <c r="BR192" s="14"/>
      <c r="BS192" s="14"/>
      <c r="BT192" s="14"/>
      <c r="BU192" s="14"/>
      <c r="BV192" s="14"/>
      <c r="BW192" s="14"/>
      <c r="BX192" s="14"/>
      <c r="BY192" s="14"/>
      <c r="BZ192" s="14"/>
      <c r="CA192" s="14"/>
      <c r="CB192" s="14"/>
      <c r="CC192" s="14"/>
      <c r="CD192" s="14"/>
      <c r="CE192" s="14"/>
      <c r="CF192" s="14"/>
      <c r="CG192" s="14"/>
      <c r="CH192" s="14"/>
      <c r="CI192" s="14"/>
      <c r="CJ192" s="14"/>
      <c r="CK192" s="14"/>
      <c r="CL192" s="14"/>
      <c r="CM192" s="14"/>
      <c r="CN192" s="14"/>
      <c r="CO192" s="14"/>
      <c r="CP192" s="14"/>
      <c r="CQ192" s="14"/>
      <c r="CR192" s="14"/>
      <c r="CS192" s="14"/>
      <c r="CT192" s="14"/>
      <c r="CU192" s="14"/>
      <c r="CV192" s="14"/>
      <c r="CW192" s="14"/>
      <c r="CX192" s="14"/>
      <c r="CY192" s="14"/>
      <c r="CZ192" s="14"/>
      <c r="DA192" s="14"/>
      <c r="DB192" s="14"/>
      <c r="DC192" s="14"/>
      <c r="DD192" s="14"/>
      <c r="DE192" s="14"/>
      <c r="DF192" s="14"/>
      <c r="DG192" s="14"/>
      <c r="DH192" s="14"/>
      <c r="DI192" s="14"/>
      <c r="DJ192" s="14"/>
      <c r="DK192" s="14"/>
      <c r="DL192" s="14"/>
      <c r="DM192" s="14"/>
      <c r="DN192" s="14"/>
      <c r="DO192" s="14"/>
      <c r="DP192" s="14"/>
      <c r="DQ192" s="14"/>
      <c r="DR192" s="14"/>
      <c r="DS192" s="14"/>
      <c r="DT192" s="14"/>
      <c r="DU192" s="14"/>
      <c r="DV192" s="14"/>
      <c r="DW192" s="14"/>
      <c r="DX192" s="14"/>
      <c r="DY192" s="14"/>
      <c r="DZ192" s="14"/>
      <c r="EA192" s="14"/>
      <c r="EB192" s="14"/>
      <c r="EC192" s="14"/>
      <c r="ED192" s="14"/>
      <c r="EE192" s="14"/>
      <c r="EF192" s="14"/>
      <c r="EG192" s="14"/>
      <c r="EH192" s="14"/>
      <c r="EI192" s="14"/>
      <c r="EJ192" s="14"/>
      <c r="EK192" s="14"/>
      <c r="EL192" s="14"/>
      <c r="EM192" s="14"/>
      <c r="EN192" s="14"/>
      <c r="EO192" s="14"/>
      <c r="EP192" s="14"/>
      <c r="EQ192" s="14"/>
      <c r="ER192" s="14"/>
      <c r="ES192" s="14"/>
      <c r="ET192" s="14"/>
      <c r="EU192" s="14"/>
      <c r="EV192" s="14"/>
      <c r="EW192" s="14"/>
      <c r="EX192" s="14"/>
      <c r="EY192" s="14"/>
      <c r="EZ192" s="14"/>
      <c r="FA192" s="14"/>
      <c r="FB192" s="14"/>
      <c r="FC192" s="14"/>
      <c r="FD192" s="14"/>
      <c r="FE192" s="14"/>
      <c r="FF192" s="14"/>
      <c r="FG192" s="14"/>
      <c r="FH192" s="14"/>
      <c r="FI192" s="14"/>
      <c r="FJ192" s="14"/>
      <c r="FK192" s="14"/>
      <c r="FL192" s="14"/>
      <c r="FM192" s="14"/>
      <c r="FN192" s="14"/>
      <c r="FO192" s="14"/>
      <c r="FP192" s="14"/>
      <c r="FQ192" s="14"/>
      <c r="FR192" s="14"/>
      <c r="FS192" s="14"/>
      <c r="FT192" s="14"/>
      <c r="FU192" s="14"/>
      <c r="FV192" s="14"/>
      <c r="FW192" s="14"/>
      <c r="FX192" s="14"/>
      <c r="FY192" s="14"/>
      <c r="FZ192" s="14"/>
      <c r="GA192" s="14"/>
      <c r="GB192" s="14"/>
      <c r="GC192" s="14"/>
      <c r="GD192" s="14"/>
      <c r="GE192" s="14"/>
      <c r="GF192" s="14"/>
      <c r="GG192" s="14"/>
      <c r="GH192" s="14"/>
      <c r="GI192" s="14"/>
      <c r="GJ192" s="14"/>
      <c r="GK192" s="14"/>
      <c r="GL192" s="14"/>
      <c r="GM192" s="14"/>
      <c r="GN192" s="14"/>
      <c r="GO192" s="14"/>
      <c r="GP192" s="14"/>
      <c r="GQ192" s="14"/>
      <c r="GR192" s="14"/>
      <c r="GS192" s="14"/>
      <c r="GT192" s="14"/>
      <c r="GU192" s="14"/>
      <c r="GV192" s="14"/>
      <c r="GW192" s="14"/>
      <c r="GX192" s="14"/>
      <c r="GY192" s="14"/>
      <c r="GZ192" s="14"/>
      <c r="HA192" s="14"/>
      <c r="HB192" s="14"/>
      <c r="HC192" s="14"/>
      <c r="HD192" s="14"/>
      <c r="HE192" s="14"/>
      <c r="HF192" s="14"/>
      <c r="HG192" s="14"/>
      <c r="HH192" s="14"/>
      <c r="HI192" s="14"/>
      <c r="HJ192" s="14"/>
      <c r="HK192" s="14"/>
      <c r="HL192" s="14"/>
    </row>
    <row r="193" spans="27:226" s="13" customFormat="1" x14ac:dyDescent="0.2">
      <c r="AA193" s="71"/>
      <c r="AB193" s="61"/>
      <c r="BD193" s="14"/>
      <c r="BE193" s="14"/>
      <c r="BF193" s="14"/>
      <c r="BG193" s="14"/>
      <c r="BH193" s="14"/>
      <c r="BI193" s="14"/>
      <c r="BJ193" s="14"/>
      <c r="BK193" s="14"/>
      <c r="BL193" s="14"/>
      <c r="BM193" s="14"/>
      <c r="BN193" s="14"/>
      <c r="BO193" s="14"/>
      <c r="BP193" s="14"/>
      <c r="BQ193" s="14"/>
      <c r="BR193" s="14"/>
      <c r="BS193" s="14"/>
      <c r="BT193" s="14"/>
      <c r="BU193" s="14"/>
      <c r="BV193" s="14"/>
      <c r="BW193" s="14"/>
      <c r="BX193" s="14"/>
      <c r="BY193" s="14"/>
      <c r="BZ193" s="14"/>
      <c r="CA193" s="14"/>
      <c r="CB193" s="14"/>
      <c r="CC193" s="14"/>
      <c r="CD193" s="14"/>
      <c r="CE193" s="14"/>
      <c r="CF193" s="14"/>
      <c r="CG193" s="14"/>
      <c r="CH193" s="14"/>
      <c r="CI193" s="14"/>
      <c r="CJ193" s="14"/>
      <c r="CK193" s="14"/>
      <c r="CL193" s="14"/>
      <c r="CM193" s="14"/>
      <c r="CN193" s="14"/>
      <c r="CO193" s="14"/>
      <c r="CP193" s="14"/>
      <c r="CQ193" s="14"/>
      <c r="CR193" s="14"/>
      <c r="CS193" s="14"/>
      <c r="CT193" s="14"/>
      <c r="CU193" s="14"/>
      <c r="CV193" s="14"/>
      <c r="CW193" s="14"/>
      <c r="CX193" s="14"/>
      <c r="CY193" s="14"/>
      <c r="CZ193" s="14"/>
      <c r="DA193" s="14"/>
      <c r="DB193" s="14"/>
      <c r="DC193" s="14"/>
      <c r="DD193" s="14"/>
      <c r="DE193" s="14"/>
      <c r="DF193" s="14"/>
      <c r="DG193" s="14"/>
      <c r="DH193" s="14"/>
      <c r="DI193" s="14"/>
      <c r="DJ193" s="14"/>
      <c r="DK193" s="14"/>
      <c r="DL193" s="14"/>
      <c r="DM193" s="14"/>
      <c r="DN193" s="14"/>
      <c r="DO193" s="14"/>
      <c r="DP193" s="14"/>
      <c r="DQ193" s="14"/>
      <c r="DR193" s="14"/>
      <c r="DS193" s="14"/>
      <c r="DT193" s="14"/>
      <c r="DU193" s="14"/>
      <c r="DV193" s="14"/>
      <c r="DW193" s="14"/>
      <c r="DX193" s="14"/>
      <c r="DY193" s="14"/>
      <c r="DZ193" s="14"/>
      <c r="EA193" s="14"/>
      <c r="EB193" s="14"/>
      <c r="EC193" s="14"/>
      <c r="ED193" s="14"/>
      <c r="EE193" s="14"/>
      <c r="EF193" s="14"/>
      <c r="EG193" s="14"/>
      <c r="EH193" s="14"/>
      <c r="EI193" s="14"/>
      <c r="EJ193" s="14"/>
      <c r="EK193" s="14"/>
      <c r="EL193" s="14"/>
      <c r="EM193" s="14"/>
      <c r="EN193" s="14"/>
      <c r="EO193" s="14"/>
      <c r="EP193" s="14"/>
      <c r="EQ193" s="14"/>
      <c r="ER193" s="14"/>
      <c r="ES193" s="14"/>
      <c r="ET193" s="14"/>
      <c r="EU193" s="14"/>
      <c r="EV193" s="14"/>
      <c r="EW193" s="14"/>
      <c r="EX193" s="14"/>
      <c r="EY193" s="14"/>
      <c r="EZ193" s="14"/>
      <c r="FA193" s="14"/>
      <c r="FB193" s="14"/>
      <c r="FC193" s="14"/>
      <c r="FD193" s="14"/>
      <c r="FE193" s="14"/>
      <c r="FF193" s="14"/>
      <c r="FG193" s="14"/>
      <c r="FH193" s="14"/>
      <c r="FI193" s="14"/>
      <c r="FJ193" s="14"/>
      <c r="FK193" s="14"/>
      <c r="FL193" s="14"/>
      <c r="FM193" s="14"/>
      <c r="FN193" s="14"/>
      <c r="FO193" s="14"/>
      <c r="FP193" s="14"/>
      <c r="FQ193" s="14"/>
      <c r="FR193" s="14"/>
      <c r="FS193" s="14"/>
      <c r="FT193" s="14"/>
      <c r="FU193" s="14"/>
      <c r="FV193" s="14"/>
      <c r="FW193" s="14"/>
      <c r="FX193" s="14"/>
      <c r="FY193" s="14"/>
      <c r="FZ193" s="14"/>
      <c r="GA193" s="14"/>
      <c r="GB193" s="14"/>
      <c r="GC193" s="14"/>
      <c r="GD193" s="14"/>
      <c r="GE193" s="14"/>
      <c r="GF193" s="14"/>
      <c r="GG193" s="14"/>
      <c r="GH193" s="14"/>
      <c r="GI193" s="14"/>
      <c r="GJ193" s="14"/>
      <c r="GK193" s="14"/>
      <c r="GL193" s="14"/>
      <c r="GM193" s="14"/>
      <c r="GN193" s="14"/>
      <c r="GO193" s="14"/>
      <c r="GP193" s="14"/>
      <c r="GQ193" s="14"/>
      <c r="GR193" s="14"/>
      <c r="GS193" s="14"/>
      <c r="GT193" s="14"/>
      <c r="GU193" s="14"/>
      <c r="GV193" s="14"/>
      <c r="GW193" s="14"/>
      <c r="GX193" s="14"/>
      <c r="GY193" s="14"/>
      <c r="GZ193" s="14"/>
      <c r="HA193" s="14"/>
      <c r="HB193" s="14"/>
      <c r="HC193" s="14"/>
      <c r="HD193" s="14"/>
      <c r="HE193" s="14"/>
      <c r="HF193" s="14"/>
      <c r="HG193" s="14"/>
      <c r="HH193" s="14"/>
      <c r="HI193" s="14"/>
      <c r="HJ193" s="14"/>
      <c r="HK193" s="14"/>
      <c r="HL193" s="14"/>
      <c r="HM193" s="14"/>
    </row>
    <row r="194" spans="27:226" s="13" customFormat="1" x14ac:dyDescent="0.2">
      <c r="AA194" s="71"/>
      <c r="AB194" s="61"/>
      <c r="BD194" s="14"/>
      <c r="BE194" s="14"/>
      <c r="BF194" s="14"/>
      <c r="BG194" s="14"/>
      <c r="BH194" s="14"/>
      <c r="BI194" s="14"/>
      <c r="BJ194" s="14"/>
      <c r="BK194" s="14"/>
      <c r="BL194" s="14"/>
      <c r="BM194" s="14"/>
      <c r="BN194" s="14"/>
      <c r="BO194" s="14"/>
      <c r="BP194" s="14"/>
      <c r="BQ194" s="14"/>
      <c r="BR194" s="14"/>
      <c r="BS194" s="14"/>
      <c r="BT194" s="14"/>
      <c r="BU194" s="14"/>
      <c r="BV194" s="14"/>
      <c r="BW194" s="14"/>
      <c r="BX194" s="14"/>
      <c r="BY194" s="14"/>
      <c r="BZ194" s="14"/>
      <c r="CA194" s="14"/>
      <c r="CB194" s="14"/>
      <c r="CC194" s="14"/>
      <c r="CD194" s="14"/>
      <c r="CE194" s="14"/>
      <c r="CF194" s="14"/>
      <c r="CG194" s="14"/>
      <c r="CH194" s="14"/>
      <c r="CI194" s="14"/>
      <c r="CJ194" s="14"/>
      <c r="CK194" s="14"/>
      <c r="CL194" s="14"/>
      <c r="CM194" s="14"/>
      <c r="CN194" s="14"/>
      <c r="CO194" s="14"/>
      <c r="CP194" s="14"/>
      <c r="CQ194" s="14"/>
      <c r="CR194" s="14"/>
      <c r="CS194" s="14"/>
      <c r="CT194" s="14"/>
      <c r="CU194" s="14"/>
      <c r="CV194" s="14"/>
      <c r="CW194" s="14"/>
      <c r="CX194" s="14"/>
      <c r="CY194" s="14"/>
      <c r="CZ194" s="14"/>
      <c r="DA194" s="14"/>
      <c r="DB194" s="14"/>
      <c r="DC194" s="14"/>
      <c r="DD194" s="14"/>
      <c r="DE194" s="14"/>
      <c r="DF194" s="14"/>
      <c r="DG194" s="14"/>
      <c r="DH194" s="14"/>
      <c r="DI194" s="14"/>
      <c r="DJ194" s="14"/>
      <c r="DK194" s="14"/>
      <c r="DL194" s="14"/>
      <c r="DM194" s="14"/>
      <c r="DN194" s="14"/>
      <c r="DO194" s="14"/>
      <c r="DP194" s="14"/>
      <c r="DQ194" s="14"/>
      <c r="DR194" s="14"/>
      <c r="DS194" s="14"/>
      <c r="DT194" s="14"/>
      <c r="DU194" s="14"/>
      <c r="DV194" s="14"/>
      <c r="DW194" s="14"/>
      <c r="DX194" s="14"/>
      <c r="DY194" s="14"/>
      <c r="DZ194" s="14"/>
      <c r="EA194" s="14"/>
      <c r="EB194" s="14"/>
      <c r="EC194" s="14"/>
      <c r="ED194" s="14"/>
      <c r="EE194" s="14"/>
      <c r="EF194" s="14"/>
      <c r="EG194" s="14"/>
      <c r="EH194" s="14"/>
      <c r="EI194" s="14"/>
      <c r="EJ194" s="14"/>
      <c r="EK194" s="14"/>
      <c r="EL194" s="14"/>
      <c r="EM194" s="14"/>
      <c r="EN194" s="14"/>
      <c r="EO194" s="14"/>
      <c r="EP194" s="14"/>
      <c r="EQ194" s="14"/>
      <c r="ER194" s="14"/>
      <c r="ES194" s="14"/>
      <c r="ET194" s="14"/>
      <c r="EU194" s="14"/>
      <c r="EV194" s="14"/>
      <c r="EW194" s="14"/>
      <c r="EX194" s="14"/>
      <c r="EY194" s="14"/>
      <c r="EZ194" s="14"/>
      <c r="FA194" s="14"/>
      <c r="FB194" s="14"/>
      <c r="FC194" s="14"/>
      <c r="FD194" s="14"/>
      <c r="FE194" s="14"/>
      <c r="FF194" s="14"/>
      <c r="FG194" s="14"/>
      <c r="FH194" s="14"/>
      <c r="FI194" s="14"/>
      <c r="FJ194" s="14"/>
      <c r="FK194" s="14"/>
      <c r="FL194" s="14"/>
      <c r="FM194" s="14"/>
      <c r="FN194" s="14"/>
      <c r="FO194" s="14"/>
      <c r="FP194" s="14"/>
      <c r="FQ194" s="14"/>
      <c r="FR194" s="14"/>
      <c r="FS194" s="14"/>
      <c r="FT194" s="14"/>
      <c r="FU194" s="14"/>
      <c r="FV194" s="14"/>
      <c r="FW194" s="14"/>
      <c r="FX194" s="14"/>
      <c r="FY194" s="14"/>
      <c r="FZ194" s="14"/>
      <c r="GA194" s="14"/>
      <c r="GB194" s="14"/>
      <c r="GC194" s="14"/>
      <c r="GD194" s="14"/>
      <c r="GE194" s="14"/>
      <c r="GF194" s="14"/>
      <c r="GG194" s="14"/>
      <c r="GH194" s="14"/>
      <c r="GI194" s="14"/>
      <c r="GJ194" s="14"/>
      <c r="GK194" s="14"/>
      <c r="GL194" s="14"/>
      <c r="GM194" s="14"/>
      <c r="GN194" s="14"/>
      <c r="GO194" s="14"/>
      <c r="GP194" s="14"/>
      <c r="GQ194" s="14"/>
      <c r="GR194" s="14"/>
      <c r="GS194" s="14"/>
      <c r="GT194" s="14"/>
      <c r="GU194" s="14"/>
      <c r="GV194" s="14"/>
      <c r="GW194" s="14"/>
      <c r="GX194" s="14"/>
      <c r="GY194" s="14"/>
      <c r="GZ194" s="14"/>
      <c r="HA194" s="14"/>
      <c r="HB194" s="14"/>
      <c r="HC194" s="14"/>
      <c r="HD194" s="14"/>
      <c r="HE194" s="14"/>
      <c r="HF194" s="14"/>
      <c r="HG194" s="14"/>
      <c r="HH194" s="14"/>
      <c r="HI194" s="14"/>
      <c r="HJ194" s="14"/>
      <c r="HK194" s="14"/>
      <c r="HL194" s="14"/>
      <c r="HM194" s="14"/>
      <c r="HN194" s="14"/>
      <c r="HO194" s="14"/>
      <c r="HP194" s="14"/>
      <c r="HQ194" s="14"/>
      <c r="HR194" s="14"/>
    </row>
    <row r="195" spans="27:226" s="13" customFormat="1" x14ac:dyDescent="0.2">
      <c r="AA195" s="71"/>
      <c r="AB195" s="61"/>
      <c r="BD195" s="14"/>
      <c r="BE195" s="14"/>
      <c r="BF195" s="14"/>
      <c r="BG195" s="14"/>
      <c r="BH195" s="14"/>
      <c r="BI195" s="14"/>
      <c r="BJ195" s="14"/>
      <c r="BK195" s="14"/>
      <c r="BL195" s="14"/>
      <c r="BM195" s="14"/>
      <c r="BN195" s="14"/>
      <c r="BO195" s="14"/>
      <c r="BP195" s="14"/>
      <c r="BQ195" s="14"/>
      <c r="BR195" s="14"/>
      <c r="BS195" s="14"/>
      <c r="BT195" s="14"/>
      <c r="BU195" s="14"/>
      <c r="BV195" s="14"/>
      <c r="BW195" s="14"/>
      <c r="BX195" s="14"/>
      <c r="BY195" s="14"/>
      <c r="BZ195" s="14"/>
      <c r="CA195" s="14"/>
      <c r="CB195" s="14"/>
      <c r="CC195" s="14"/>
      <c r="CD195" s="14"/>
      <c r="CE195" s="14"/>
      <c r="CF195" s="14"/>
      <c r="CG195" s="14"/>
      <c r="CH195" s="14"/>
      <c r="CI195" s="14"/>
      <c r="CJ195" s="14"/>
      <c r="CK195" s="14"/>
      <c r="CL195" s="14"/>
      <c r="CM195" s="14"/>
      <c r="CN195" s="14"/>
      <c r="CO195" s="14"/>
      <c r="CP195" s="14"/>
      <c r="CQ195" s="14"/>
      <c r="CR195" s="14"/>
      <c r="CS195" s="14"/>
      <c r="CT195" s="14"/>
      <c r="CU195" s="14"/>
      <c r="CV195" s="14"/>
      <c r="CW195" s="14"/>
      <c r="CX195" s="14"/>
      <c r="CY195" s="14"/>
      <c r="CZ195" s="14"/>
      <c r="DA195" s="14"/>
      <c r="DB195" s="14"/>
      <c r="DC195" s="14"/>
      <c r="DD195" s="14"/>
      <c r="DE195" s="14"/>
      <c r="DF195" s="14"/>
      <c r="DG195" s="14"/>
      <c r="DH195" s="14"/>
      <c r="DI195" s="14"/>
      <c r="DJ195" s="14"/>
      <c r="DK195" s="14"/>
      <c r="DL195" s="14"/>
      <c r="DM195" s="14"/>
      <c r="DN195" s="14"/>
      <c r="DO195" s="14"/>
      <c r="DP195" s="14"/>
      <c r="DQ195" s="14"/>
      <c r="DR195" s="14"/>
      <c r="DS195" s="14"/>
      <c r="DT195" s="14"/>
      <c r="DU195" s="14"/>
      <c r="DV195" s="14"/>
      <c r="DW195" s="14"/>
      <c r="DX195" s="14"/>
      <c r="DY195" s="14"/>
      <c r="DZ195" s="14"/>
      <c r="EA195" s="14"/>
      <c r="EB195" s="14"/>
      <c r="EC195" s="14"/>
      <c r="ED195" s="14"/>
      <c r="EE195" s="14"/>
      <c r="EF195" s="14"/>
      <c r="EG195" s="14"/>
      <c r="EH195" s="14"/>
      <c r="EI195" s="14"/>
      <c r="EJ195" s="14"/>
      <c r="EK195" s="14"/>
      <c r="EL195" s="14"/>
      <c r="EM195" s="14"/>
      <c r="EN195" s="14"/>
      <c r="EO195" s="14"/>
      <c r="EP195" s="14"/>
      <c r="EQ195" s="14"/>
      <c r="ER195" s="14"/>
      <c r="ES195" s="14"/>
      <c r="ET195" s="14"/>
      <c r="EU195" s="14"/>
      <c r="EV195" s="14"/>
      <c r="EW195" s="14"/>
      <c r="EX195" s="14"/>
      <c r="EY195" s="14"/>
      <c r="EZ195" s="14"/>
      <c r="FA195" s="14"/>
      <c r="FB195" s="14"/>
      <c r="FC195" s="14"/>
      <c r="FD195" s="14"/>
      <c r="FE195" s="14"/>
      <c r="FF195" s="14"/>
      <c r="FG195" s="14"/>
      <c r="FH195" s="14"/>
      <c r="FI195" s="14"/>
      <c r="FJ195" s="14"/>
      <c r="FK195" s="14"/>
      <c r="FL195" s="14"/>
      <c r="FM195" s="14"/>
      <c r="FN195" s="14"/>
      <c r="FO195" s="14"/>
      <c r="FP195" s="14"/>
      <c r="FQ195" s="14"/>
      <c r="FR195" s="14"/>
      <c r="FS195" s="14"/>
      <c r="FT195" s="14"/>
      <c r="FU195" s="14"/>
      <c r="FV195" s="14"/>
      <c r="FW195" s="14"/>
      <c r="FX195" s="14"/>
      <c r="FY195" s="14"/>
      <c r="FZ195" s="14"/>
      <c r="GA195" s="14"/>
      <c r="GB195" s="14"/>
      <c r="GC195" s="14"/>
      <c r="GD195" s="14"/>
      <c r="GE195" s="14"/>
      <c r="GF195" s="14"/>
      <c r="GG195" s="14"/>
      <c r="GH195" s="14"/>
      <c r="GI195" s="14"/>
      <c r="GJ195" s="14"/>
      <c r="GK195" s="14"/>
      <c r="GL195" s="14"/>
      <c r="GM195" s="14"/>
      <c r="GN195" s="14"/>
      <c r="GO195" s="14"/>
      <c r="GP195" s="14"/>
      <c r="GQ195" s="14"/>
      <c r="GR195" s="14"/>
      <c r="GS195" s="14"/>
      <c r="GT195" s="14"/>
      <c r="GU195" s="14"/>
      <c r="GV195" s="14"/>
      <c r="GW195" s="14"/>
      <c r="GX195" s="14"/>
      <c r="GY195" s="14"/>
      <c r="GZ195" s="14"/>
      <c r="HA195" s="14"/>
      <c r="HB195" s="14"/>
      <c r="HC195" s="14"/>
      <c r="HD195" s="14"/>
      <c r="HE195" s="14"/>
      <c r="HF195" s="14"/>
      <c r="HG195" s="14"/>
      <c r="HH195" s="14"/>
      <c r="HI195" s="14"/>
      <c r="HJ195" s="14"/>
      <c r="HK195" s="14"/>
      <c r="HL195" s="14"/>
      <c r="HM195" s="14"/>
      <c r="HN195" s="14"/>
      <c r="HO195" s="14"/>
      <c r="HP195" s="14"/>
      <c r="HQ195" s="14"/>
      <c r="HR195" s="14"/>
    </row>
    <row r="196" spans="27:226" s="13" customFormat="1" x14ac:dyDescent="0.2">
      <c r="AA196" s="71"/>
      <c r="AB196" s="61"/>
      <c r="BD196" s="14"/>
      <c r="BE196" s="14"/>
      <c r="BF196" s="14"/>
      <c r="BG196" s="14"/>
      <c r="BH196" s="14"/>
      <c r="BI196" s="14"/>
      <c r="BJ196" s="14"/>
      <c r="BK196" s="14"/>
      <c r="BL196" s="14"/>
      <c r="BM196" s="14"/>
      <c r="BN196" s="14"/>
      <c r="BO196" s="14"/>
      <c r="BP196" s="14"/>
      <c r="BQ196" s="14"/>
      <c r="BR196" s="14"/>
      <c r="BS196" s="14"/>
      <c r="BT196" s="14"/>
      <c r="BU196" s="14"/>
      <c r="BV196" s="14"/>
      <c r="BW196" s="14"/>
      <c r="BX196" s="14"/>
      <c r="BY196" s="14"/>
      <c r="BZ196" s="14"/>
      <c r="CA196" s="14"/>
      <c r="CB196" s="14"/>
      <c r="CC196" s="14"/>
      <c r="CD196" s="14"/>
      <c r="CE196" s="14"/>
      <c r="CF196" s="14"/>
      <c r="CG196" s="14"/>
      <c r="CH196" s="14"/>
      <c r="CI196" s="14"/>
      <c r="CJ196" s="14"/>
      <c r="CK196" s="14"/>
      <c r="CL196" s="14"/>
      <c r="CM196" s="14"/>
      <c r="CN196" s="14"/>
      <c r="CO196" s="14"/>
      <c r="CP196" s="14"/>
      <c r="CQ196" s="14"/>
      <c r="CR196" s="14"/>
      <c r="CS196" s="14"/>
      <c r="CT196" s="14"/>
      <c r="CU196" s="14"/>
      <c r="CV196" s="14"/>
      <c r="CW196" s="14"/>
      <c r="CX196" s="14"/>
      <c r="CY196" s="14"/>
      <c r="CZ196" s="14"/>
      <c r="DA196" s="14"/>
      <c r="DB196" s="14"/>
      <c r="DC196" s="14"/>
      <c r="DD196" s="14"/>
      <c r="DE196" s="14"/>
      <c r="DF196" s="14"/>
      <c r="DG196" s="14"/>
      <c r="DH196" s="14"/>
      <c r="DI196" s="14"/>
      <c r="DJ196" s="14"/>
      <c r="DK196" s="14"/>
      <c r="DL196" s="14"/>
      <c r="DM196" s="14"/>
      <c r="DN196" s="14"/>
      <c r="DO196" s="14"/>
      <c r="DP196" s="14"/>
      <c r="DQ196" s="14"/>
      <c r="DR196" s="14"/>
      <c r="DS196" s="14"/>
      <c r="DT196" s="14"/>
      <c r="DU196" s="14"/>
      <c r="DV196" s="14"/>
      <c r="DW196" s="14"/>
      <c r="DX196" s="14"/>
      <c r="DY196" s="14"/>
      <c r="DZ196" s="14"/>
      <c r="EA196" s="14"/>
      <c r="EB196" s="14"/>
      <c r="EC196" s="14"/>
      <c r="ED196" s="14"/>
      <c r="EE196" s="14"/>
      <c r="EF196" s="14"/>
      <c r="EG196" s="14"/>
      <c r="EH196" s="14"/>
      <c r="EI196" s="14"/>
      <c r="EJ196" s="14"/>
      <c r="EK196" s="14"/>
      <c r="EL196" s="14"/>
      <c r="EM196" s="14"/>
      <c r="EN196" s="14"/>
      <c r="EO196" s="14"/>
      <c r="EP196" s="14"/>
      <c r="EQ196" s="14"/>
      <c r="ER196" s="14"/>
      <c r="ES196" s="14"/>
      <c r="ET196" s="14"/>
      <c r="EU196" s="14"/>
      <c r="EV196" s="14"/>
      <c r="EW196" s="14"/>
      <c r="EX196" s="14"/>
      <c r="EY196" s="14"/>
      <c r="EZ196" s="14"/>
      <c r="FA196" s="14"/>
      <c r="FB196" s="14"/>
      <c r="FC196" s="14"/>
      <c r="FD196" s="14"/>
      <c r="FE196" s="14"/>
      <c r="FF196" s="14"/>
      <c r="FG196" s="14"/>
      <c r="FH196" s="14"/>
      <c r="FI196" s="14"/>
      <c r="FJ196" s="14"/>
      <c r="FK196" s="14"/>
      <c r="FL196" s="14"/>
      <c r="FM196" s="14"/>
      <c r="FN196" s="14"/>
      <c r="FO196" s="14"/>
      <c r="FP196" s="14"/>
      <c r="FQ196" s="14"/>
      <c r="FR196" s="14"/>
      <c r="FS196" s="14"/>
      <c r="FT196" s="14"/>
      <c r="FU196" s="14"/>
      <c r="FV196" s="14"/>
      <c r="FW196" s="14"/>
      <c r="FX196" s="14"/>
      <c r="FY196" s="14"/>
      <c r="FZ196" s="14"/>
      <c r="GA196" s="14"/>
      <c r="GB196" s="14"/>
      <c r="GC196" s="14"/>
      <c r="GD196" s="14"/>
      <c r="GE196" s="14"/>
      <c r="GF196" s="14"/>
      <c r="GG196" s="14"/>
      <c r="GH196" s="14"/>
      <c r="GI196" s="14"/>
      <c r="GJ196" s="14"/>
      <c r="GK196" s="14"/>
      <c r="GL196" s="14"/>
      <c r="GM196" s="14"/>
      <c r="GN196" s="14"/>
      <c r="GO196" s="14"/>
      <c r="GP196" s="14"/>
      <c r="GQ196" s="14"/>
      <c r="GR196" s="14"/>
      <c r="GS196" s="14"/>
      <c r="GT196" s="14"/>
      <c r="GU196" s="14"/>
      <c r="GV196" s="14"/>
      <c r="GW196" s="14"/>
      <c r="GX196" s="14"/>
      <c r="GY196" s="14"/>
      <c r="GZ196" s="14"/>
      <c r="HA196" s="14"/>
      <c r="HB196" s="14"/>
      <c r="HC196" s="14"/>
      <c r="HD196" s="14"/>
      <c r="HE196" s="14"/>
      <c r="HF196" s="14"/>
      <c r="HG196" s="14"/>
      <c r="HH196" s="14"/>
      <c r="HI196" s="14"/>
      <c r="HJ196" s="14"/>
      <c r="HK196" s="14"/>
      <c r="HL196" s="14"/>
      <c r="HM196" s="14"/>
      <c r="HN196" s="14"/>
      <c r="HO196" s="14"/>
      <c r="HP196" s="14"/>
      <c r="HQ196" s="14"/>
      <c r="HR196" s="14"/>
    </row>
    <row r="197" spans="27:226" s="13" customFormat="1" x14ac:dyDescent="0.2">
      <c r="AA197" s="71"/>
      <c r="AB197" s="61"/>
      <c r="BD197" s="14"/>
      <c r="BE197" s="14"/>
      <c r="BF197" s="14"/>
      <c r="BG197" s="14"/>
      <c r="BH197" s="14"/>
      <c r="BI197" s="14"/>
      <c r="BJ197" s="14"/>
      <c r="BK197" s="14"/>
      <c r="BL197" s="14"/>
      <c r="BM197" s="14"/>
      <c r="BN197" s="14"/>
      <c r="BO197" s="14"/>
      <c r="BP197" s="14"/>
      <c r="BQ197" s="14"/>
      <c r="BR197" s="14"/>
      <c r="BS197" s="14"/>
      <c r="BT197" s="14"/>
      <c r="BU197" s="14"/>
      <c r="BV197" s="14"/>
      <c r="BW197" s="14"/>
      <c r="BX197" s="14"/>
      <c r="BY197" s="14"/>
      <c r="BZ197" s="14"/>
      <c r="CA197" s="14"/>
      <c r="CB197" s="14"/>
      <c r="CC197" s="14"/>
      <c r="CD197" s="14"/>
      <c r="CE197" s="14"/>
      <c r="CF197" s="14"/>
      <c r="CG197" s="14"/>
      <c r="CH197" s="14"/>
      <c r="CI197" s="14"/>
      <c r="CJ197" s="14"/>
      <c r="CK197" s="14"/>
      <c r="CL197" s="14"/>
      <c r="CM197" s="14"/>
      <c r="CN197" s="14"/>
      <c r="CO197" s="14"/>
      <c r="CP197" s="14"/>
      <c r="CQ197" s="14"/>
      <c r="CR197" s="14"/>
      <c r="CS197" s="14"/>
      <c r="CT197" s="14"/>
      <c r="CU197" s="14"/>
      <c r="CV197" s="14"/>
      <c r="CW197" s="14"/>
      <c r="CX197" s="14"/>
      <c r="CY197" s="14"/>
      <c r="CZ197" s="14"/>
      <c r="DA197" s="14"/>
      <c r="DB197" s="14"/>
      <c r="DC197" s="14"/>
      <c r="DD197" s="14"/>
      <c r="DE197" s="14"/>
      <c r="DF197" s="14"/>
      <c r="DG197" s="14"/>
      <c r="DH197" s="14"/>
      <c r="DI197" s="14"/>
      <c r="DJ197" s="14"/>
      <c r="DK197" s="14"/>
      <c r="DL197" s="14"/>
      <c r="DM197" s="14"/>
      <c r="DN197" s="14"/>
      <c r="DO197" s="14"/>
      <c r="DP197" s="14"/>
      <c r="DQ197" s="14"/>
      <c r="DR197" s="14"/>
      <c r="DS197" s="14"/>
      <c r="DT197" s="14"/>
      <c r="DU197" s="14"/>
      <c r="DV197" s="14"/>
      <c r="DW197" s="14"/>
      <c r="DX197" s="14"/>
      <c r="DY197" s="14"/>
      <c r="DZ197" s="14"/>
      <c r="EA197" s="14"/>
      <c r="EB197" s="14"/>
      <c r="EC197" s="14"/>
      <c r="ED197" s="14"/>
      <c r="EE197" s="14"/>
      <c r="EF197" s="14"/>
      <c r="EG197" s="14"/>
      <c r="EH197" s="14"/>
      <c r="EI197" s="14"/>
      <c r="EJ197" s="14"/>
      <c r="EK197" s="14"/>
      <c r="EL197" s="14"/>
      <c r="EM197" s="14"/>
      <c r="EN197" s="14"/>
      <c r="EO197" s="14"/>
      <c r="EP197" s="14"/>
      <c r="EQ197" s="14"/>
      <c r="ER197" s="14"/>
      <c r="ES197" s="14"/>
      <c r="ET197" s="14"/>
      <c r="EU197" s="14"/>
      <c r="EV197" s="14"/>
      <c r="EW197" s="14"/>
      <c r="EX197" s="14"/>
      <c r="EY197" s="14"/>
      <c r="EZ197" s="14"/>
      <c r="FA197" s="14"/>
      <c r="FB197" s="14"/>
      <c r="FC197" s="14"/>
      <c r="FD197" s="14"/>
      <c r="FE197" s="14"/>
      <c r="FF197" s="14"/>
      <c r="FG197" s="14"/>
      <c r="FH197" s="14"/>
      <c r="FI197" s="14"/>
      <c r="FJ197" s="14"/>
      <c r="FK197" s="14"/>
      <c r="FL197" s="14"/>
      <c r="FM197" s="14"/>
      <c r="FN197" s="14"/>
      <c r="FO197" s="14"/>
      <c r="FP197" s="14"/>
      <c r="FQ197" s="14"/>
      <c r="FR197" s="14"/>
      <c r="FS197" s="14"/>
      <c r="FT197" s="14"/>
      <c r="FU197" s="14"/>
      <c r="FV197" s="14"/>
      <c r="FW197" s="14"/>
      <c r="FX197" s="14"/>
      <c r="FY197" s="14"/>
      <c r="FZ197" s="14"/>
      <c r="GA197" s="14"/>
      <c r="GB197" s="14"/>
      <c r="GC197" s="14"/>
      <c r="GD197" s="14"/>
      <c r="GE197" s="14"/>
      <c r="GF197" s="14"/>
      <c r="GG197" s="14"/>
      <c r="GH197" s="14"/>
      <c r="GI197" s="14"/>
      <c r="GJ197" s="14"/>
      <c r="GK197" s="14"/>
      <c r="GL197" s="14"/>
      <c r="GM197" s="14"/>
      <c r="GN197" s="14"/>
      <c r="GO197" s="14"/>
      <c r="GP197" s="14"/>
      <c r="GQ197" s="14"/>
      <c r="GR197" s="14"/>
      <c r="GS197" s="14"/>
      <c r="GT197" s="14"/>
      <c r="GU197" s="14"/>
      <c r="GV197" s="14"/>
      <c r="GW197" s="14"/>
      <c r="GX197" s="14"/>
      <c r="GY197" s="14"/>
      <c r="GZ197" s="14"/>
      <c r="HA197" s="14"/>
      <c r="HB197" s="14"/>
      <c r="HC197" s="14"/>
      <c r="HD197" s="14"/>
      <c r="HE197" s="14"/>
      <c r="HF197" s="14"/>
      <c r="HG197" s="14"/>
      <c r="HH197" s="14"/>
      <c r="HI197" s="14"/>
      <c r="HJ197" s="14"/>
      <c r="HK197" s="14"/>
      <c r="HL197" s="14"/>
      <c r="HM197" s="14"/>
      <c r="HN197" s="14"/>
      <c r="HO197" s="14"/>
      <c r="HP197" s="14"/>
      <c r="HQ197" s="14"/>
      <c r="HR197" s="14"/>
    </row>
    <row r="198" spans="27:226" s="13" customFormat="1" x14ac:dyDescent="0.2">
      <c r="AA198" s="71"/>
      <c r="AB198" s="61"/>
      <c r="BD198" s="14"/>
      <c r="BE198" s="14"/>
      <c r="BF198" s="14"/>
      <c r="BG198" s="14"/>
      <c r="BH198" s="14"/>
      <c r="BI198" s="14"/>
      <c r="BJ198" s="14"/>
      <c r="BK198" s="14"/>
      <c r="BL198" s="14"/>
      <c r="BM198" s="14"/>
      <c r="BN198" s="14"/>
      <c r="BO198" s="14"/>
      <c r="BP198" s="14"/>
      <c r="BQ198" s="14"/>
      <c r="BR198" s="14"/>
      <c r="BS198" s="14"/>
      <c r="BT198" s="14"/>
      <c r="BU198" s="14"/>
      <c r="BV198" s="14"/>
      <c r="BW198" s="14"/>
      <c r="BX198" s="14"/>
      <c r="BY198" s="14"/>
      <c r="BZ198" s="14"/>
      <c r="CA198" s="14"/>
      <c r="CB198" s="14"/>
      <c r="CC198" s="14"/>
      <c r="CD198" s="14"/>
      <c r="CE198" s="14"/>
      <c r="CF198" s="14"/>
      <c r="CG198" s="14"/>
      <c r="CH198" s="14"/>
      <c r="CI198" s="14"/>
      <c r="CJ198" s="14"/>
      <c r="CK198" s="14"/>
      <c r="CL198" s="14"/>
      <c r="CM198" s="14"/>
      <c r="CN198" s="14"/>
      <c r="CO198" s="14"/>
      <c r="CP198" s="14"/>
      <c r="CQ198" s="14"/>
      <c r="CR198" s="14"/>
      <c r="CS198" s="14"/>
      <c r="CT198" s="14"/>
      <c r="CU198" s="14"/>
      <c r="CV198" s="14"/>
      <c r="CW198" s="14"/>
      <c r="CX198" s="14"/>
      <c r="CY198" s="14"/>
      <c r="CZ198" s="14"/>
      <c r="DA198" s="14"/>
      <c r="DB198" s="14"/>
      <c r="DC198" s="14"/>
      <c r="DD198" s="14"/>
      <c r="DE198" s="14"/>
      <c r="DF198" s="14"/>
      <c r="DG198" s="14"/>
      <c r="DH198" s="14"/>
      <c r="DI198" s="14"/>
      <c r="DJ198" s="14"/>
      <c r="DK198" s="14"/>
      <c r="DL198" s="14"/>
      <c r="DM198" s="14"/>
      <c r="DN198" s="14"/>
      <c r="DO198" s="14"/>
      <c r="DP198" s="14"/>
      <c r="DQ198" s="14"/>
      <c r="DR198" s="14"/>
      <c r="DS198" s="14"/>
      <c r="DT198" s="14"/>
      <c r="DU198" s="14"/>
      <c r="DV198" s="14"/>
      <c r="DW198" s="14"/>
      <c r="DX198" s="14"/>
      <c r="DY198" s="14"/>
      <c r="DZ198" s="14"/>
      <c r="EA198" s="14"/>
      <c r="EB198" s="14"/>
      <c r="EC198" s="14"/>
      <c r="ED198" s="14"/>
      <c r="EE198" s="14"/>
      <c r="EF198" s="14"/>
      <c r="EG198" s="14"/>
      <c r="EH198" s="14"/>
      <c r="EI198" s="14"/>
      <c r="EJ198" s="14"/>
      <c r="EK198" s="14"/>
      <c r="EL198" s="14"/>
      <c r="EM198" s="14"/>
      <c r="EN198" s="14"/>
      <c r="EO198" s="14"/>
      <c r="EP198" s="14"/>
      <c r="EQ198" s="14"/>
      <c r="ER198" s="14"/>
      <c r="ES198" s="14"/>
      <c r="ET198" s="14"/>
      <c r="EU198" s="14"/>
      <c r="EV198" s="14"/>
      <c r="EW198" s="14"/>
      <c r="EX198" s="14"/>
      <c r="EY198" s="14"/>
      <c r="EZ198" s="14"/>
      <c r="FA198" s="14"/>
      <c r="FB198" s="14"/>
      <c r="FC198" s="14"/>
      <c r="FD198" s="14"/>
      <c r="FE198" s="14"/>
      <c r="FF198" s="14"/>
      <c r="FG198" s="14"/>
      <c r="FH198" s="14"/>
      <c r="FI198" s="14"/>
      <c r="FJ198" s="14"/>
      <c r="FK198" s="14"/>
      <c r="FL198" s="14"/>
      <c r="FM198" s="14"/>
      <c r="FN198" s="14"/>
      <c r="FO198" s="14"/>
      <c r="FP198" s="14"/>
      <c r="FQ198" s="14"/>
      <c r="FR198" s="14"/>
      <c r="FS198" s="14"/>
      <c r="FT198" s="14"/>
      <c r="FU198" s="14"/>
      <c r="FV198" s="14"/>
      <c r="FW198" s="14"/>
      <c r="FX198" s="14"/>
      <c r="FY198" s="14"/>
      <c r="FZ198" s="14"/>
      <c r="GA198" s="14"/>
      <c r="GB198" s="14"/>
      <c r="GC198" s="14"/>
      <c r="GD198" s="14"/>
      <c r="GE198" s="14"/>
      <c r="GF198" s="14"/>
      <c r="GG198" s="14"/>
      <c r="GH198" s="14"/>
      <c r="GI198" s="14"/>
      <c r="GJ198" s="14"/>
      <c r="GK198" s="14"/>
      <c r="GL198" s="14"/>
      <c r="GM198" s="14"/>
      <c r="GN198" s="14"/>
      <c r="GO198" s="14"/>
      <c r="GP198" s="14"/>
      <c r="GQ198" s="14"/>
      <c r="GR198" s="14"/>
      <c r="GS198" s="14"/>
      <c r="GT198" s="14"/>
      <c r="GU198" s="14"/>
      <c r="GV198" s="14"/>
      <c r="GW198" s="14"/>
      <c r="GX198" s="14"/>
      <c r="GY198" s="14"/>
      <c r="GZ198" s="14"/>
      <c r="HA198" s="14"/>
      <c r="HB198" s="14"/>
      <c r="HC198" s="14"/>
      <c r="HD198" s="14"/>
      <c r="HE198" s="14"/>
      <c r="HF198" s="14"/>
      <c r="HG198" s="14"/>
      <c r="HH198" s="14"/>
      <c r="HI198" s="14"/>
      <c r="HJ198" s="14"/>
      <c r="HK198" s="14"/>
      <c r="HL198" s="14"/>
      <c r="HM198" s="14"/>
      <c r="HN198" s="14"/>
      <c r="HO198" s="14"/>
      <c r="HP198" s="14"/>
      <c r="HQ198" s="14"/>
      <c r="HR198" s="14"/>
    </row>
    <row r="199" spans="27:226" s="13" customFormat="1" x14ac:dyDescent="0.2">
      <c r="AA199" s="71"/>
      <c r="AB199" s="61"/>
      <c r="BD199" s="14"/>
      <c r="BE199" s="14"/>
      <c r="BF199" s="14"/>
      <c r="BG199" s="14"/>
      <c r="BH199" s="14"/>
      <c r="BI199" s="14"/>
      <c r="BJ199" s="14"/>
      <c r="BK199" s="14"/>
      <c r="BL199" s="14"/>
      <c r="BM199" s="14"/>
      <c r="BN199" s="14"/>
      <c r="BO199" s="14"/>
      <c r="BP199" s="14"/>
      <c r="BQ199" s="14"/>
      <c r="BR199" s="14"/>
      <c r="BS199" s="14"/>
      <c r="BT199" s="14"/>
      <c r="BU199" s="14"/>
      <c r="BV199" s="14"/>
      <c r="BW199" s="14"/>
      <c r="BX199" s="14"/>
      <c r="BY199" s="14"/>
      <c r="BZ199" s="14"/>
      <c r="CA199" s="14"/>
      <c r="CB199" s="14"/>
      <c r="CC199" s="14"/>
      <c r="CD199" s="14"/>
      <c r="CE199" s="14"/>
      <c r="CF199" s="14"/>
      <c r="CG199" s="14"/>
      <c r="CH199" s="14"/>
      <c r="CI199" s="14"/>
      <c r="CJ199" s="14"/>
      <c r="CK199" s="14"/>
      <c r="CL199" s="14"/>
      <c r="CM199" s="14"/>
      <c r="CN199" s="14"/>
      <c r="CO199" s="14"/>
      <c r="CP199" s="14"/>
      <c r="CQ199" s="14"/>
      <c r="CR199" s="14"/>
      <c r="CS199" s="14"/>
      <c r="CT199" s="14"/>
      <c r="CU199" s="14"/>
      <c r="CV199" s="14"/>
      <c r="CW199" s="14"/>
      <c r="CX199" s="14"/>
      <c r="CY199" s="14"/>
      <c r="CZ199" s="14"/>
      <c r="DA199" s="14"/>
      <c r="DB199" s="14"/>
      <c r="DC199" s="14"/>
      <c r="DD199" s="14"/>
      <c r="DE199" s="14"/>
      <c r="DF199" s="14"/>
      <c r="DG199" s="14"/>
      <c r="DH199" s="14"/>
      <c r="DI199" s="14"/>
      <c r="DJ199" s="14"/>
      <c r="DK199" s="14"/>
      <c r="DL199" s="14"/>
      <c r="DM199" s="14"/>
      <c r="DN199" s="14"/>
      <c r="DO199" s="14"/>
      <c r="DP199" s="14"/>
      <c r="DQ199" s="14"/>
      <c r="DR199" s="14"/>
      <c r="DS199" s="14"/>
      <c r="DT199" s="14"/>
      <c r="DU199" s="14"/>
      <c r="DV199" s="14"/>
      <c r="DW199" s="14"/>
      <c r="DX199" s="14"/>
      <c r="DY199" s="14"/>
      <c r="DZ199" s="14"/>
      <c r="EA199" s="14"/>
      <c r="EB199" s="14"/>
      <c r="EC199" s="14"/>
      <c r="ED199" s="14"/>
      <c r="EE199" s="14"/>
      <c r="EF199" s="14"/>
      <c r="EG199" s="14"/>
      <c r="EH199" s="14"/>
      <c r="EI199" s="14"/>
      <c r="EJ199" s="14"/>
      <c r="EK199" s="14"/>
      <c r="EL199" s="14"/>
      <c r="EM199" s="14"/>
      <c r="EN199" s="14"/>
      <c r="EO199" s="14"/>
      <c r="EP199" s="14"/>
      <c r="EQ199" s="14"/>
      <c r="ER199" s="14"/>
      <c r="ES199" s="14"/>
      <c r="ET199" s="14"/>
      <c r="EU199" s="14"/>
      <c r="EV199" s="14"/>
      <c r="EW199" s="14"/>
      <c r="EX199" s="14"/>
      <c r="EY199" s="14"/>
      <c r="EZ199" s="14"/>
      <c r="FA199" s="14"/>
      <c r="FB199" s="14"/>
      <c r="FC199" s="14"/>
      <c r="FD199" s="14"/>
      <c r="FE199" s="14"/>
      <c r="FF199" s="14"/>
      <c r="FG199" s="14"/>
      <c r="FH199" s="14"/>
      <c r="FI199" s="14"/>
      <c r="FJ199" s="14"/>
      <c r="FK199" s="14"/>
      <c r="FL199" s="14"/>
      <c r="FM199" s="14"/>
      <c r="FN199" s="14"/>
      <c r="FO199" s="14"/>
      <c r="FP199" s="14"/>
      <c r="FQ199" s="14"/>
      <c r="FR199" s="14"/>
      <c r="FS199" s="14"/>
      <c r="FT199" s="14"/>
      <c r="FU199" s="14"/>
      <c r="FV199" s="14"/>
      <c r="FW199" s="14"/>
      <c r="FX199" s="14"/>
      <c r="FY199" s="14"/>
      <c r="FZ199" s="14"/>
      <c r="GA199" s="14"/>
      <c r="GB199" s="14"/>
      <c r="GC199" s="14"/>
      <c r="GD199" s="14"/>
      <c r="GE199" s="14"/>
      <c r="GF199" s="14"/>
      <c r="GG199" s="14"/>
      <c r="GH199" s="14"/>
      <c r="GI199" s="14"/>
      <c r="GJ199" s="14"/>
      <c r="GK199" s="14"/>
      <c r="GL199" s="14"/>
      <c r="GM199" s="14"/>
      <c r="GN199" s="14"/>
      <c r="GO199" s="14"/>
      <c r="GP199" s="14"/>
      <c r="GQ199" s="14"/>
      <c r="GR199" s="14"/>
      <c r="GS199" s="14"/>
      <c r="GT199" s="14"/>
      <c r="GU199" s="14"/>
      <c r="GV199" s="14"/>
      <c r="GW199" s="14"/>
      <c r="GX199" s="14"/>
      <c r="GY199" s="14"/>
      <c r="GZ199" s="14"/>
      <c r="HA199" s="14"/>
      <c r="HB199" s="14"/>
      <c r="HC199" s="14"/>
      <c r="HD199" s="14"/>
      <c r="HE199" s="14"/>
      <c r="HF199" s="14"/>
      <c r="HG199" s="14"/>
      <c r="HH199" s="14"/>
      <c r="HI199" s="14"/>
      <c r="HJ199" s="14"/>
      <c r="HK199" s="14"/>
      <c r="HL199" s="14"/>
      <c r="HM199" s="14"/>
      <c r="HN199" s="14"/>
      <c r="HO199" s="14"/>
      <c r="HP199" s="14"/>
      <c r="HQ199" s="14"/>
      <c r="HR199" s="14"/>
    </row>
    <row r="200" spans="27:226" s="13" customFormat="1" x14ac:dyDescent="0.2">
      <c r="AA200" s="71"/>
      <c r="AB200" s="61"/>
      <c r="BD200" s="14"/>
      <c r="BE200" s="14"/>
      <c r="BF200" s="14"/>
      <c r="BG200" s="14"/>
      <c r="BH200" s="14"/>
      <c r="BI200" s="14"/>
      <c r="BJ200" s="14"/>
      <c r="BK200" s="14"/>
      <c r="BL200" s="14"/>
      <c r="BM200" s="14"/>
      <c r="BN200" s="14"/>
      <c r="BO200" s="14"/>
      <c r="BP200" s="14"/>
      <c r="BQ200" s="14"/>
      <c r="BR200" s="14"/>
      <c r="BS200" s="14"/>
      <c r="BT200" s="14"/>
      <c r="BU200" s="14"/>
      <c r="BV200" s="14"/>
      <c r="BW200" s="14"/>
      <c r="BX200" s="14"/>
      <c r="BY200" s="14"/>
      <c r="BZ200" s="14"/>
      <c r="CA200" s="14"/>
      <c r="CB200" s="14"/>
      <c r="CC200" s="14"/>
      <c r="CD200" s="14"/>
      <c r="CE200" s="14"/>
      <c r="CF200" s="14"/>
      <c r="CG200" s="14"/>
      <c r="CH200" s="14"/>
      <c r="CI200" s="14"/>
      <c r="CJ200" s="14"/>
      <c r="CK200" s="14"/>
      <c r="CL200" s="14"/>
      <c r="CM200" s="14"/>
      <c r="CN200" s="14"/>
      <c r="CO200" s="14"/>
      <c r="CP200" s="14"/>
      <c r="CQ200" s="14"/>
      <c r="CR200" s="14"/>
      <c r="CS200" s="14"/>
      <c r="CT200" s="14"/>
      <c r="CU200" s="14"/>
      <c r="CV200" s="14"/>
      <c r="CW200" s="14"/>
      <c r="CX200" s="14"/>
      <c r="CY200" s="14"/>
      <c r="CZ200" s="14"/>
      <c r="DA200" s="14"/>
      <c r="DB200" s="14"/>
      <c r="DC200" s="14"/>
      <c r="DD200" s="14"/>
      <c r="DE200" s="14"/>
      <c r="DF200" s="14"/>
      <c r="DG200" s="14"/>
      <c r="DH200" s="14"/>
      <c r="DI200" s="14"/>
      <c r="DJ200" s="14"/>
      <c r="DK200" s="14"/>
      <c r="DL200" s="14"/>
      <c r="DM200" s="14"/>
      <c r="DN200" s="14"/>
      <c r="DO200" s="14"/>
      <c r="DP200" s="14"/>
      <c r="DQ200" s="14"/>
      <c r="DR200" s="14"/>
      <c r="DS200" s="14"/>
      <c r="DT200" s="14"/>
      <c r="DU200" s="14"/>
      <c r="DV200" s="14"/>
      <c r="DW200" s="14"/>
      <c r="DX200" s="14"/>
      <c r="DY200" s="14"/>
      <c r="DZ200" s="14"/>
      <c r="EA200" s="14"/>
      <c r="EB200" s="14"/>
      <c r="EC200" s="14"/>
      <c r="ED200" s="14"/>
      <c r="EE200" s="14"/>
      <c r="EF200" s="14"/>
      <c r="EG200" s="14"/>
      <c r="EH200" s="14"/>
      <c r="EI200" s="14"/>
      <c r="EJ200" s="14"/>
      <c r="EK200" s="14"/>
      <c r="EL200" s="14"/>
      <c r="EM200" s="14"/>
      <c r="EN200" s="14"/>
      <c r="EO200" s="14"/>
      <c r="EP200" s="14"/>
      <c r="EQ200" s="14"/>
      <c r="ER200" s="14"/>
      <c r="ES200" s="14"/>
      <c r="ET200" s="14"/>
      <c r="EU200" s="14"/>
      <c r="EV200" s="14"/>
      <c r="EW200" s="14"/>
      <c r="EX200" s="14"/>
      <c r="EY200" s="14"/>
      <c r="EZ200" s="14"/>
      <c r="FA200" s="14"/>
      <c r="FB200" s="14"/>
      <c r="FC200" s="14"/>
      <c r="FD200" s="14"/>
      <c r="FE200" s="14"/>
      <c r="FF200" s="14"/>
      <c r="FG200" s="14"/>
      <c r="FH200" s="14"/>
      <c r="FI200" s="14"/>
      <c r="FJ200" s="14"/>
      <c r="FK200" s="14"/>
      <c r="FL200" s="14"/>
      <c r="FM200" s="14"/>
      <c r="FN200" s="14"/>
      <c r="FO200" s="14"/>
      <c r="FP200" s="14"/>
      <c r="FQ200" s="14"/>
      <c r="FR200" s="14"/>
      <c r="FS200" s="14"/>
      <c r="FT200" s="14"/>
      <c r="FU200" s="14"/>
      <c r="FV200" s="14"/>
      <c r="FW200" s="14"/>
      <c r="FX200" s="14"/>
      <c r="FY200" s="14"/>
      <c r="FZ200" s="14"/>
      <c r="GA200" s="14"/>
      <c r="GB200" s="14"/>
      <c r="GC200" s="14"/>
      <c r="GD200" s="14"/>
      <c r="GE200" s="14"/>
      <c r="GF200" s="14"/>
      <c r="GG200" s="14"/>
      <c r="GH200" s="14"/>
      <c r="GI200" s="14"/>
      <c r="GJ200" s="14"/>
      <c r="GK200" s="14"/>
      <c r="GL200" s="14"/>
      <c r="GM200" s="14"/>
      <c r="GN200" s="14"/>
      <c r="GO200" s="14"/>
      <c r="GP200" s="14"/>
      <c r="GQ200" s="14"/>
      <c r="GR200" s="14"/>
      <c r="GS200" s="14"/>
      <c r="GT200" s="14"/>
      <c r="GU200" s="14"/>
      <c r="GV200" s="14"/>
      <c r="GW200" s="14"/>
      <c r="GX200" s="14"/>
      <c r="GY200" s="14"/>
      <c r="GZ200" s="14"/>
      <c r="HA200" s="14"/>
      <c r="HB200" s="14"/>
      <c r="HC200" s="14"/>
      <c r="HD200" s="14"/>
      <c r="HE200" s="14"/>
      <c r="HF200" s="14"/>
      <c r="HG200" s="14"/>
      <c r="HH200" s="14"/>
      <c r="HI200" s="14"/>
      <c r="HJ200" s="14"/>
      <c r="HK200" s="14"/>
      <c r="HL200" s="14"/>
      <c r="HM200" s="14"/>
      <c r="HN200" s="14"/>
      <c r="HO200" s="14"/>
      <c r="HP200" s="14"/>
      <c r="HQ200" s="14"/>
      <c r="HR200" s="14"/>
    </row>
    <row r="201" spans="27:226" s="13" customFormat="1" x14ac:dyDescent="0.2">
      <c r="AA201" s="71"/>
      <c r="AB201" s="61"/>
      <c r="BD201" s="14"/>
      <c r="BE201" s="14"/>
      <c r="BF201" s="14"/>
      <c r="BG201" s="14"/>
      <c r="BH201" s="14"/>
      <c r="BI201" s="14"/>
      <c r="BJ201" s="14"/>
      <c r="BK201" s="14"/>
      <c r="BL201" s="14"/>
      <c r="BM201" s="14"/>
      <c r="BN201" s="14"/>
      <c r="BO201" s="14"/>
      <c r="BP201" s="14"/>
      <c r="BQ201" s="14"/>
      <c r="BR201" s="14"/>
      <c r="BS201" s="14"/>
      <c r="BT201" s="14"/>
      <c r="BU201" s="14"/>
      <c r="BV201" s="14"/>
      <c r="BW201" s="14"/>
      <c r="BX201" s="14"/>
      <c r="BY201" s="14"/>
      <c r="BZ201" s="14"/>
      <c r="CA201" s="14"/>
      <c r="CB201" s="14"/>
      <c r="CC201" s="14"/>
      <c r="CD201" s="14"/>
      <c r="CE201" s="14"/>
      <c r="CF201" s="14"/>
      <c r="CG201" s="14"/>
      <c r="CH201" s="14"/>
      <c r="CI201" s="14"/>
      <c r="CJ201" s="14"/>
      <c r="CK201" s="14"/>
      <c r="CL201" s="14"/>
      <c r="CM201" s="14"/>
      <c r="CN201" s="14"/>
      <c r="CO201" s="14"/>
      <c r="CP201" s="14"/>
      <c r="CQ201" s="14"/>
      <c r="CR201" s="14"/>
      <c r="CS201" s="14"/>
      <c r="CT201" s="14"/>
      <c r="CU201" s="14"/>
      <c r="CV201" s="14"/>
      <c r="CW201" s="14"/>
      <c r="CX201" s="14"/>
      <c r="CY201" s="14"/>
      <c r="CZ201" s="14"/>
      <c r="DA201" s="14"/>
      <c r="DB201" s="14"/>
      <c r="DC201" s="14"/>
      <c r="DD201" s="14"/>
      <c r="DE201" s="14"/>
      <c r="DF201" s="14"/>
      <c r="DG201" s="14"/>
      <c r="DH201" s="14"/>
      <c r="DI201" s="14"/>
      <c r="DJ201" s="14"/>
      <c r="DK201" s="14"/>
      <c r="DL201" s="14"/>
      <c r="DM201" s="14"/>
      <c r="DN201" s="14"/>
      <c r="DO201" s="14"/>
      <c r="DP201" s="14"/>
      <c r="DQ201" s="14"/>
      <c r="DR201" s="14"/>
      <c r="DS201" s="14"/>
      <c r="DT201" s="14"/>
      <c r="DU201" s="14"/>
      <c r="DV201" s="14"/>
      <c r="DW201" s="14"/>
      <c r="DX201" s="14"/>
      <c r="DY201" s="14"/>
      <c r="DZ201" s="14"/>
      <c r="EA201" s="14"/>
      <c r="EB201" s="14"/>
      <c r="EC201" s="14"/>
      <c r="ED201" s="14"/>
      <c r="EE201" s="14"/>
      <c r="EF201" s="14"/>
      <c r="EG201" s="14"/>
      <c r="EH201" s="14"/>
      <c r="EI201" s="14"/>
      <c r="EJ201" s="14"/>
      <c r="EK201" s="14"/>
      <c r="EL201" s="14"/>
      <c r="EM201" s="14"/>
      <c r="EN201" s="14"/>
      <c r="EO201" s="14"/>
      <c r="EP201" s="14"/>
      <c r="EQ201" s="14"/>
      <c r="ER201" s="14"/>
      <c r="ES201" s="14"/>
      <c r="ET201" s="14"/>
      <c r="EU201" s="14"/>
      <c r="EV201" s="14"/>
      <c r="EW201" s="14"/>
      <c r="EX201" s="14"/>
      <c r="EY201" s="14"/>
      <c r="EZ201" s="14"/>
      <c r="FA201" s="14"/>
      <c r="FB201" s="14"/>
      <c r="FC201" s="14"/>
      <c r="FD201" s="14"/>
      <c r="FE201" s="14"/>
      <c r="FF201" s="14"/>
      <c r="FG201" s="14"/>
      <c r="FH201" s="14"/>
      <c r="FI201" s="14"/>
      <c r="FJ201" s="14"/>
      <c r="FK201" s="14"/>
      <c r="FL201" s="14"/>
      <c r="FM201" s="14"/>
      <c r="FN201" s="14"/>
      <c r="FO201" s="14"/>
      <c r="FP201" s="14"/>
      <c r="FQ201" s="14"/>
      <c r="FR201" s="14"/>
      <c r="FS201" s="14"/>
      <c r="FT201" s="14"/>
      <c r="FU201" s="14"/>
      <c r="FV201" s="14"/>
      <c r="FW201" s="14"/>
      <c r="FX201" s="14"/>
      <c r="FY201" s="14"/>
      <c r="FZ201" s="14"/>
      <c r="GA201" s="14"/>
      <c r="GB201" s="14"/>
      <c r="GC201" s="14"/>
      <c r="GD201" s="14"/>
      <c r="GE201" s="14"/>
      <c r="GF201" s="14"/>
      <c r="GG201" s="14"/>
      <c r="GH201" s="14"/>
      <c r="GI201" s="14"/>
      <c r="GJ201" s="14"/>
      <c r="GK201" s="14"/>
      <c r="GL201" s="14"/>
      <c r="GM201" s="14"/>
      <c r="GN201" s="14"/>
      <c r="GO201" s="14"/>
      <c r="GP201" s="14"/>
      <c r="GQ201" s="14"/>
      <c r="GR201" s="14"/>
      <c r="GS201" s="14"/>
      <c r="GT201" s="14"/>
      <c r="GU201" s="14"/>
      <c r="GV201" s="14"/>
      <c r="GW201" s="14"/>
      <c r="GX201" s="14"/>
      <c r="GY201" s="14"/>
      <c r="GZ201" s="14"/>
      <c r="HA201" s="14"/>
      <c r="HB201" s="14"/>
      <c r="HC201" s="14"/>
      <c r="HD201" s="14"/>
      <c r="HE201" s="14"/>
      <c r="HF201" s="14"/>
      <c r="HG201" s="14"/>
      <c r="HH201" s="14"/>
      <c r="HI201" s="14"/>
      <c r="HJ201" s="14"/>
      <c r="HK201" s="14"/>
      <c r="HL201" s="14"/>
      <c r="HM201" s="14"/>
      <c r="HN201" s="14"/>
      <c r="HO201" s="14"/>
      <c r="HP201" s="14"/>
      <c r="HQ201" s="14"/>
      <c r="HR201" s="14"/>
    </row>
    <row r="202" spans="27:226" s="13" customFormat="1" x14ac:dyDescent="0.2">
      <c r="AA202" s="71"/>
      <c r="AB202" s="61"/>
      <c r="BD202" s="14"/>
      <c r="BE202" s="14"/>
      <c r="BF202" s="14"/>
      <c r="BG202" s="14"/>
      <c r="BH202" s="14"/>
      <c r="BI202" s="14"/>
      <c r="BJ202" s="14"/>
      <c r="BK202" s="14"/>
      <c r="BL202" s="14"/>
      <c r="BM202" s="14"/>
      <c r="BN202" s="14"/>
      <c r="BO202" s="14"/>
      <c r="BP202" s="14"/>
      <c r="BQ202" s="14"/>
      <c r="BR202" s="14"/>
      <c r="BS202" s="14"/>
      <c r="BT202" s="14"/>
      <c r="BU202" s="14"/>
      <c r="BV202" s="14"/>
      <c r="BW202" s="14"/>
      <c r="BX202" s="14"/>
      <c r="BY202" s="14"/>
      <c r="BZ202" s="14"/>
      <c r="CA202" s="14"/>
      <c r="CB202" s="14"/>
      <c r="CC202" s="14"/>
      <c r="CD202" s="14"/>
      <c r="CE202" s="14"/>
      <c r="CF202" s="14"/>
      <c r="CG202" s="14"/>
      <c r="CH202" s="14"/>
      <c r="CI202" s="14"/>
      <c r="CJ202" s="14"/>
      <c r="CK202" s="14"/>
      <c r="CL202" s="14"/>
      <c r="CM202" s="14"/>
      <c r="CN202" s="14"/>
      <c r="CO202" s="14"/>
      <c r="CP202" s="14"/>
      <c r="CQ202" s="14"/>
      <c r="CR202" s="14"/>
      <c r="CS202" s="14"/>
      <c r="CT202" s="14"/>
      <c r="CU202" s="14"/>
      <c r="CV202" s="14"/>
      <c r="CW202" s="14"/>
      <c r="CX202" s="14"/>
      <c r="CY202" s="14"/>
      <c r="CZ202" s="14"/>
      <c r="DA202" s="14"/>
      <c r="DB202" s="14"/>
      <c r="DC202" s="14"/>
      <c r="DD202" s="14"/>
      <c r="DE202" s="14"/>
      <c r="DF202" s="14"/>
      <c r="DG202" s="14"/>
      <c r="DH202" s="14"/>
      <c r="DI202" s="14"/>
      <c r="DJ202" s="14"/>
      <c r="DK202" s="14"/>
      <c r="DL202" s="14"/>
      <c r="DM202" s="14"/>
      <c r="DN202" s="14"/>
      <c r="DO202" s="14"/>
      <c r="DP202" s="14"/>
      <c r="DQ202" s="14"/>
      <c r="DR202" s="14"/>
      <c r="DS202" s="14"/>
      <c r="DT202" s="14"/>
      <c r="DU202" s="14"/>
      <c r="DV202" s="14"/>
      <c r="DW202" s="14"/>
      <c r="DX202" s="14"/>
      <c r="DY202" s="14"/>
      <c r="DZ202" s="14"/>
      <c r="EA202" s="14"/>
      <c r="EB202" s="14"/>
      <c r="EC202" s="14"/>
      <c r="ED202" s="14"/>
      <c r="EE202" s="14"/>
      <c r="EF202" s="14"/>
      <c r="EG202" s="14"/>
      <c r="EH202" s="14"/>
      <c r="EI202" s="14"/>
      <c r="EJ202" s="14"/>
      <c r="EK202" s="14"/>
      <c r="EL202" s="14"/>
      <c r="EM202" s="14"/>
      <c r="EN202" s="14"/>
      <c r="EO202" s="14"/>
      <c r="EP202" s="14"/>
      <c r="EQ202" s="14"/>
      <c r="ER202" s="14"/>
      <c r="ES202" s="14"/>
      <c r="ET202" s="14"/>
      <c r="EU202" s="14"/>
      <c r="EV202" s="14"/>
      <c r="EW202" s="14"/>
      <c r="EX202" s="14"/>
      <c r="EY202" s="14"/>
      <c r="EZ202" s="14"/>
      <c r="FA202" s="14"/>
      <c r="FB202" s="14"/>
      <c r="FC202" s="14"/>
      <c r="FD202" s="14"/>
      <c r="FE202" s="14"/>
      <c r="FF202" s="14"/>
      <c r="FG202" s="14"/>
      <c r="FH202" s="14"/>
      <c r="FI202" s="14"/>
      <c r="FJ202" s="14"/>
      <c r="FK202" s="14"/>
      <c r="FL202" s="14"/>
      <c r="FM202" s="14"/>
      <c r="FN202" s="14"/>
      <c r="FO202" s="14"/>
      <c r="FP202" s="14"/>
      <c r="FQ202" s="14"/>
      <c r="FR202" s="14"/>
      <c r="FS202" s="14"/>
      <c r="FT202" s="14"/>
      <c r="FU202" s="14"/>
      <c r="FV202" s="14"/>
      <c r="FW202" s="14"/>
      <c r="FX202" s="14"/>
      <c r="FY202" s="14"/>
      <c r="FZ202" s="14"/>
      <c r="GA202" s="14"/>
      <c r="GB202" s="14"/>
      <c r="GC202" s="14"/>
      <c r="GD202" s="14"/>
      <c r="GE202" s="14"/>
      <c r="GF202" s="14"/>
      <c r="GG202" s="14"/>
      <c r="GH202" s="14"/>
      <c r="GI202" s="14"/>
      <c r="GJ202" s="14"/>
      <c r="GK202" s="14"/>
      <c r="GL202" s="14"/>
      <c r="GM202" s="14"/>
      <c r="GN202" s="14"/>
      <c r="GO202" s="14"/>
      <c r="GP202" s="14"/>
      <c r="GQ202" s="14"/>
      <c r="GR202" s="14"/>
      <c r="GS202" s="14"/>
      <c r="GT202" s="14"/>
      <c r="GU202" s="14"/>
      <c r="GV202" s="14"/>
      <c r="GW202" s="14"/>
      <c r="GX202" s="14"/>
      <c r="GY202" s="14"/>
      <c r="GZ202" s="14"/>
      <c r="HA202" s="14"/>
      <c r="HB202" s="14"/>
      <c r="HC202" s="14"/>
      <c r="HD202" s="14"/>
      <c r="HE202" s="14"/>
      <c r="HF202" s="14"/>
      <c r="HG202" s="14"/>
      <c r="HH202" s="14"/>
      <c r="HI202" s="14"/>
      <c r="HJ202" s="14"/>
      <c r="HK202" s="14"/>
      <c r="HL202" s="14"/>
      <c r="HM202" s="14"/>
      <c r="HN202" s="14"/>
      <c r="HO202" s="14"/>
      <c r="HP202" s="14"/>
      <c r="HQ202" s="14"/>
      <c r="HR202" s="14"/>
    </row>
    <row r="203" spans="27:226" s="13" customFormat="1" x14ac:dyDescent="0.2">
      <c r="AA203" s="71"/>
      <c r="AB203" s="61"/>
      <c r="BD203" s="14"/>
      <c r="BE203" s="14"/>
      <c r="BF203" s="14"/>
      <c r="BG203" s="14"/>
      <c r="BH203" s="14"/>
      <c r="BI203" s="14"/>
      <c r="BJ203" s="14"/>
      <c r="BK203" s="14"/>
      <c r="BL203" s="14"/>
      <c r="BM203" s="14"/>
      <c r="BN203" s="14"/>
      <c r="BO203" s="14"/>
      <c r="BP203" s="14"/>
      <c r="BQ203" s="14"/>
      <c r="BR203" s="14"/>
      <c r="BS203" s="14"/>
      <c r="BT203" s="14"/>
      <c r="BU203" s="14"/>
      <c r="BV203" s="14"/>
      <c r="BW203" s="14"/>
      <c r="BX203" s="14"/>
      <c r="BY203" s="14"/>
      <c r="BZ203" s="14"/>
      <c r="CA203" s="14"/>
      <c r="CB203" s="14"/>
      <c r="CC203" s="14"/>
      <c r="CD203" s="14"/>
      <c r="CE203" s="14"/>
      <c r="CF203" s="14"/>
      <c r="CG203" s="14"/>
      <c r="CH203" s="14"/>
      <c r="CI203" s="14"/>
      <c r="CJ203" s="14"/>
      <c r="CK203" s="14"/>
      <c r="CL203" s="14"/>
      <c r="CM203" s="14"/>
      <c r="CN203" s="14"/>
      <c r="CO203" s="14"/>
      <c r="CP203" s="14"/>
      <c r="CQ203" s="14"/>
      <c r="CR203" s="14"/>
      <c r="CS203" s="14"/>
      <c r="CT203" s="14"/>
      <c r="CU203" s="14"/>
      <c r="CV203" s="14"/>
      <c r="CW203" s="14"/>
      <c r="CX203" s="14"/>
      <c r="CY203" s="14"/>
      <c r="CZ203" s="14"/>
      <c r="DA203" s="14"/>
      <c r="DB203" s="14"/>
      <c r="DC203" s="14"/>
      <c r="DD203" s="14"/>
      <c r="DE203" s="14"/>
      <c r="DF203" s="14"/>
      <c r="DG203" s="14"/>
      <c r="DH203" s="14"/>
      <c r="DI203" s="14"/>
      <c r="DJ203" s="14"/>
      <c r="DK203" s="14"/>
      <c r="DL203" s="14"/>
      <c r="DM203" s="14"/>
      <c r="DN203" s="14"/>
      <c r="DO203" s="14"/>
      <c r="DP203" s="14"/>
      <c r="DQ203" s="14"/>
      <c r="DR203" s="14"/>
      <c r="DS203" s="14"/>
      <c r="DT203" s="14"/>
      <c r="DU203" s="14"/>
      <c r="DV203" s="14"/>
      <c r="DW203" s="14"/>
      <c r="DX203" s="14"/>
      <c r="DY203" s="14"/>
      <c r="DZ203" s="14"/>
      <c r="EA203" s="14"/>
      <c r="EB203" s="14"/>
      <c r="EC203" s="14"/>
      <c r="ED203" s="14"/>
      <c r="EE203" s="14"/>
      <c r="EF203" s="14"/>
      <c r="EG203" s="14"/>
      <c r="EH203" s="14"/>
      <c r="EI203" s="14"/>
      <c r="EJ203" s="14"/>
      <c r="EK203" s="14"/>
      <c r="EL203" s="14"/>
      <c r="EM203" s="14"/>
      <c r="EN203" s="14"/>
      <c r="EO203" s="14"/>
      <c r="EP203" s="14"/>
      <c r="EQ203" s="14"/>
      <c r="ER203" s="14"/>
      <c r="ES203" s="14"/>
      <c r="ET203" s="14"/>
      <c r="EU203" s="14"/>
      <c r="EV203" s="14"/>
      <c r="EW203" s="14"/>
      <c r="EX203" s="14"/>
      <c r="EY203" s="14"/>
      <c r="EZ203" s="14"/>
      <c r="FA203" s="14"/>
      <c r="FB203" s="14"/>
      <c r="FC203" s="14"/>
      <c r="FD203" s="14"/>
      <c r="FE203" s="14"/>
      <c r="FF203" s="14"/>
      <c r="FG203" s="14"/>
      <c r="FH203" s="14"/>
      <c r="FI203" s="14"/>
      <c r="FJ203" s="14"/>
      <c r="FK203" s="14"/>
      <c r="FL203" s="14"/>
      <c r="FM203" s="14"/>
      <c r="FN203" s="14"/>
      <c r="FO203" s="14"/>
      <c r="FP203" s="14"/>
      <c r="FQ203" s="14"/>
      <c r="FR203" s="14"/>
      <c r="FS203" s="14"/>
      <c r="FT203" s="14"/>
      <c r="FU203" s="14"/>
      <c r="FV203" s="14"/>
      <c r="FW203" s="14"/>
      <c r="FX203" s="14"/>
      <c r="FY203" s="14"/>
      <c r="FZ203" s="14"/>
      <c r="GA203" s="14"/>
      <c r="GB203" s="14"/>
      <c r="GC203" s="14"/>
      <c r="GD203" s="14"/>
      <c r="GE203" s="14"/>
      <c r="GF203" s="14"/>
      <c r="GG203" s="14"/>
      <c r="GH203" s="14"/>
      <c r="GI203" s="14"/>
      <c r="GJ203" s="14"/>
      <c r="GK203" s="14"/>
      <c r="GL203" s="14"/>
      <c r="GM203" s="14"/>
      <c r="GN203" s="14"/>
      <c r="GO203" s="14"/>
      <c r="GP203" s="14"/>
      <c r="GQ203" s="14"/>
      <c r="GR203" s="14"/>
      <c r="GS203" s="14"/>
      <c r="GT203" s="14"/>
      <c r="GU203" s="14"/>
      <c r="GV203" s="14"/>
      <c r="GW203" s="14"/>
      <c r="GX203" s="14"/>
      <c r="GY203" s="14"/>
      <c r="GZ203" s="14"/>
      <c r="HA203" s="14"/>
      <c r="HB203" s="14"/>
      <c r="HC203" s="14"/>
      <c r="HD203" s="14"/>
      <c r="HE203" s="14"/>
      <c r="HF203" s="14"/>
      <c r="HG203" s="14"/>
      <c r="HH203" s="14"/>
      <c r="HI203" s="14"/>
      <c r="HJ203" s="14"/>
      <c r="HK203" s="14"/>
      <c r="HL203" s="14"/>
      <c r="HM203" s="14"/>
      <c r="HN203" s="14"/>
      <c r="HO203" s="14"/>
      <c r="HP203" s="14"/>
      <c r="HQ203" s="14"/>
      <c r="HR203" s="14"/>
    </row>
    <row r="204" spans="27:226" s="13" customFormat="1" x14ac:dyDescent="0.2">
      <c r="AA204" s="71"/>
      <c r="AB204" s="61"/>
      <c r="BD204" s="14"/>
      <c r="BE204" s="14"/>
      <c r="BF204" s="14"/>
      <c r="BG204" s="14"/>
      <c r="BH204" s="14"/>
      <c r="BI204" s="14"/>
      <c r="BJ204" s="14"/>
      <c r="BK204" s="14"/>
      <c r="BL204" s="14"/>
      <c r="BM204" s="14"/>
      <c r="BN204" s="14"/>
      <c r="BO204" s="14"/>
      <c r="BP204" s="14"/>
      <c r="BQ204" s="14"/>
      <c r="BR204" s="14"/>
      <c r="BS204" s="14"/>
      <c r="BT204" s="14"/>
      <c r="BU204" s="14"/>
      <c r="BV204" s="14"/>
      <c r="BW204" s="14"/>
      <c r="BX204" s="14"/>
      <c r="BY204" s="14"/>
      <c r="BZ204" s="14"/>
      <c r="CA204" s="14"/>
      <c r="CB204" s="14"/>
      <c r="CC204" s="14"/>
      <c r="CD204" s="14"/>
      <c r="CE204" s="14"/>
      <c r="CF204" s="14"/>
      <c r="CG204" s="14"/>
      <c r="CH204" s="14"/>
      <c r="CI204" s="14"/>
      <c r="CJ204" s="14"/>
      <c r="CK204" s="14"/>
      <c r="CL204" s="14"/>
      <c r="CM204" s="14"/>
      <c r="CN204" s="14"/>
      <c r="CO204" s="14"/>
      <c r="CP204" s="14"/>
      <c r="CQ204" s="14"/>
      <c r="CR204" s="14"/>
      <c r="CS204" s="14"/>
      <c r="CT204" s="14"/>
      <c r="CU204" s="14"/>
      <c r="CV204" s="14"/>
      <c r="CW204" s="14"/>
      <c r="CX204" s="14"/>
      <c r="CY204" s="14"/>
      <c r="CZ204" s="14"/>
      <c r="DA204" s="14"/>
      <c r="DB204" s="14"/>
      <c r="DC204" s="14"/>
      <c r="DD204" s="14"/>
      <c r="DE204" s="14"/>
      <c r="DF204" s="14"/>
      <c r="DG204" s="14"/>
      <c r="DH204" s="14"/>
      <c r="DI204" s="14"/>
      <c r="DJ204" s="14"/>
      <c r="DK204" s="14"/>
      <c r="DL204" s="14"/>
      <c r="DM204" s="14"/>
      <c r="DN204" s="14"/>
      <c r="DO204" s="14"/>
      <c r="DP204" s="14"/>
      <c r="DQ204" s="14"/>
      <c r="DR204" s="14"/>
      <c r="DS204" s="14"/>
      <c r="DT204" s="14"/>
      <c r="DU204" s="14"/>
      <c r="DV204" s="14"/>
      <c r="DW204" s="14"/>
      <c r="DX204" s="14"/>
      <c r="DY204" s="14"/>
      <c r="DZ204" s="14"/>
      <c r="EA204" s="14"/>
      <c r="EB204" s="14"/>
      <c r="EC204" s="14"/>
      <c r="ED204" s="14"/>
      <c r="EE204" s="14"/>
      <c r="EF204" s="14"/>
      <c r="EG204" s="14"/>
      <c r="EH204" s="14"/>
      <c r="EI204" s="14"/>
      <c r="EJ204" s="14"/>
      <c r="EK204" s="14"/>
      <c r="EL204" s="14"/>
      <c r="EM204" s="14"/>
      <c r="EN204" s="14"/>
      <c r="EO204" s="14"/>
      <c r="EP204" s="14"/>
      <c r="EQ204" s="14"/>
      <c r="ER204" s="14"/>
      <c r="ES204" s="14"/>
      <c r="ET204" s="14"/>
      <c r="EU204" s="14"/>
      <c r="EV204" s="14"/>
      <c r="EW204" s="14"/>
      <c r="EX204" s="14"/>
      <c r="EY204" s="14"/>
      <c r="EZ204" s="14"/>
      <c r="FA204" s="14"/>
      <c r="FB204" s="14"/>
      <c r="FC204" s="14"/>
      <c r="FD204" s="14"/>
      <c r="FE204" s="14"/>
      <c r="FF204" s="14"/>
      <c r="FG204" s="14"/>
      <c r="FH204" s="14"/>
      <c r="FI204" s="14"/>
      <c r="FJ204" s="14"/>
      <c r="FK204" s="14"/>
      <c r="FL204" s="14"/>
      <c r="FM204" s="14"/>
      <c r="FN204" s="14"/>
      <c r="FO204" s="14"/>
      <c r="FP204" s="14"/>
      <c r="FQ204" s="14"/>
      <c r="FR204" s="14"/>
      <c r="FS204" s="14"/>
      <c r="FT204" s="14"/>
      <c r="FU204" s="14"/>
      <c r="FV204" s="14"/>
      <c r="FW204" s="14"/>
      <c r="FX204" s="14"/>
      <c r="FY204" s="14"/>
      <c r="FZ204" s="14"/>
      <c r="GA204" s="14"/>
      <c r="GB204" s="14"/>
      <c r="GC204" s="14"/>
      <c r="GD204" s="14"/>
      <c r="GE204" s="14"/>
      <c r="GF204" s="14"/>
      <c r="GG204" s="14"/>
      <c r="GH204" s="14"/>
      <c r="GI204" s="14"/>
      <c r="GJ204" s="14"/>
      <c r="GK204" s="14"/>
      <c r="GL204" s="14"/>
      <c r="GM204" s="14"/>
      <c r="GN204" s="14"/>
      <c r="GO204" s="14"/>
      <c r="GP204" s="14"/>
      <c r="GQ204" s="14"/>
      <c r="GR204" s="14"/>
      <c r="GS204" s="14"/>
      <c r="GT204" s="14"/>
      <c r="GU204" s="14"/>
      <c r="GV204" s="14"/>
      <c r="GW204" s="14"/>
      <c r="GX204" s="14"/>
      <c r="GY204" s="14"/>
      <c r="GZ204" s="14"/>
      <c r="HA204" s="14"/>
      <c r="HB204" s="14"/>
      <c r="HC204" s="14"/>
      <c r="HD204" s="14"/>
      <c r="HE204" s="14"/>
      <c r="HF204" s="14"/>
      <c r="HG204" s="14"/>
      <c r="HH204" s="14"/>
      <c r="HI204" s="14"/>
      <c r="HJ204" s="14"/>
      <c r="HK204" s="14"/>
      <c r="HL204" s="14"/>
      <c r="HM204" s="14"/>
      <c r="HN204" s="14"/>
      <c r="HO204" s="14"/>
      <c r="HP204" s="14"/>
      <c r="HQ204" s="14"/>
      <c r="HR204" s="14"/>
    </row>
    <row r="205" spans="27:226" s="13" customFormat="1" x14ac:dyDescent="0.2">
      <c r="AA205" s="71"/>
      <c r="AB205" s="61"/>
      <c r="BD205" s="14"/>
      <c r="BE205" s="14"/>
      <c r="BF205" s="14"/>
      <c r="BG205" s="14"/>
      <c r="BH205" s="14"/>
      <c r="BI205" s="14"/>
      <c r="BJ205" s="14"/>
      <c r="BK205" s="14"/>
      <c r="BL205" s="14"/>
      <c r="BM205" s="14"/>
      <c r="BN205" s="14"/>
      <c r="BO205" s="14"/>
      <c r="BP205" s="14"/>
      <c r="BQ205" s="14"/>
      <c r="BR205" s="14"/>
      <c r="BS205" s="14"/>
      <c r="BT205" s="14"/>
      <c r="BU205" s="14"/>
      <c r="BV205" s="14"/>
      <c r="BW205" s="14"/>
      <c r="BX205" s="14"/>
      <c r="BY205" s="14"/>
      <c r="BZ205" s="14"/>
      <c r="CA205" s="14"/>
      <c r="CB205" s="14"/>
      <c r="CC205" s="14"/>
      <c r="CD205" s="14"/>
      <c r="CE205" s="14"/>
      <c r="CF205" s="14"/>
      <c r="CG205" s="14"/>
      <c r="CH205" s="14"/>
      <c r="CI205" s="14"/>
      <c r="CJ205" s="14"/>
      <c r="CK205" s="14"/>
      <c r="CL205" s="14"/>
      <c r="CM205" s="14"/>
      <c r="CN205" s="14"/>
      <c r="CO205" s="14"/>
      <c r="CP205" s="14"/>
      <c r="CQ205" s="14"/>
      <c r="CR205" s="14"/>
      <c r="CS205" s="14"/>
      <c r="CT205" s="14"/>
      <c r="CU205" s="14"/>
      <c r="CV205" s="14"/>
      <c r="CW205" s="14"/>
      <c r="CX205" s="14"/>
      <c r="CY205" s="14"/>
      <c r="CZ205" s="14"/>
      <c r="DA205" s="14"/>
      <c r="DB205" s="14"/>
      <c r="DC205" s="14"/>
      <c r="DD205" s="14"/>
      <c r="DE205" s="14"/>
      <c r="DF205" s="14"/>
      <c r="DG205" s="14"/>
      <c r="DH205" s="14"/>
      <c r="DI205" s="14"/>
      <c r="DJ205" s="14"/>
      <c r="DK205" s="14"/>
      <c r="DL205" s="14"/>
      <c r="DM205" s="14"/>
      <c r="DN205" s="14"/>
      <c r="DO205" s="14"/>
      <c r="DP205" s="14"/>
      <c r="DQ205" s="14"/>
      <c r="DR205" s="14"/>
      <c r="DS205" s="14"/>
      <c r="DT205" s="14"/>
      <c r="DU205" s="14"/>
      <c r="DV205" s="14"/>
      <c r="DW205" s="14"/>
      <c r="DX205" s="14"/>
      <c r="DY205" s="14"/>
      <c r="DZ205" s="14"/>
      <c r="EA205" s="14"/>
      <c r="EB205" s="14"/>
      <c r="EC205" s="14"/>
      <c r="ED205" s="14"/>
      <c r="EE205" s="14"/>
      <c r="EF205" s="14"/>
      <c r="EG205" s="14"/>
      <c r="EH205" s="14"/>
      <c r="EI205" s="14"/>
      <c r="EJ205" s="14"/>
      <c r="EK205" s="14"/>
      <c r="EL205" s="14"/>
      <c r="EM205" s="14"/>
      <c r="EN205" s="14"/>
      <c r="EO205" s="14"/>
      <c r="EP205" s="14"/>
      <c r="EQ205" s="14"/>
      <c r="ER205" s="14"/>
      <c r="ES205" s="14"/>
      <c r="ET205" s="14"/>
      <c r="EU205" s="14"/>
      <c r="EV205" s="14"/>
      <c r="EW205" s="14"/>
      <c r="EX205" s="14"/>
      <c r="EY205" s="14"/>
      <c r="EZ205" s="14"/>
      <c r="FA205" s="14"/>
      <c r="FB205" s="14"/>
      <c r="FC205" s="14"/>
      <c r="FD205" s="14"/>
      <c r="FE205" s="14"/>
      <c r="FF205" s="14"/>
      <c r="FG205" s="14"/>
      <c r="FH205" s="14"/>
      <c r="FI205" s="14"/>
      <c r="FJ205" s="14"/>
      <c r="FK205" s="14"/>
      <c r="FL205" s="14"/>
      <c r="FM205" s="14"/>
      <c r="FN205" s="14"/>
      <c r="FO205" s="14"/>
      <c r="FP205" s="14"/>
      <c r="FQ205" s="14"/>
      <c r="FR205" s="14"/>
      <c r="FS205" s="14"/>
      <c r="FT205" s="14"/>
      <c r="FU205" s="14"/>
      <c r="FV205" s="14"/>
      <c r="FW205" s="14"/>
      <c r="FX205" s="14"/>
      <c r="FY205" s="14"/>
      <c r="FZ205" s="14"/>
      <c r="GA205" s="14"/>
      <c r="GB205" s="14"/>
      <c r="GC205" s="14"/>
      <c r="GD205" s="14"/>
      <c r="GE205" s="14"/>
      <c r="GF205" s="14"/>
      <c r="GG205" s="14"/>
      <c r="GH205" s="14"/>
      <c r="GI205" s="14"/>
      <c r="GJ205" s="14"/>
      <c r="GK205" s="14"/>
      <c r="GL205" s="14"/>
      <c r="GM205" s="14"/>
      <c r="GN205" s="14"/>
      <c r="GO205" s="14"/>
      <c r="GP205" s="14"/>
      <c r="GQ205" s="14"/>
      <c r="GR205" s="14"/>
      <c r="GS205" s="14"/>
      <c r="GT205" s="14"/>
      <c r="GU205" s="14"/>
      <c r="GV205" s="14"/>
      <c r="GW205" s="14"/>
      <c r="GX205" s="14"/>
      <c r="GY205" s="14"/>
      <c r="GZ205" s="14"/>
      <c r="HA205" s="14"/>
      <c r="HB205" s="14"/>
      <c r="HC205" s="14"/>
      <c r="HD205" s="14"/>
      <c r="HE205" s="14"/>
      <c r="HF205" s="14"/>
      <c r="HG205" s="14"/>
      <c r="HH205" s="14"/>
      <c r="HI205" s="14"/>
      <c r="HJ205" s="14"/>
      <c r="HK205" s="14"/>
      <c r="HL205" s="14"/>
      <c r="HM205" s="14"/>
      <c r="HN205" s="14"/>
      <c r="HO205" s="14"/>
      <c r="HP205" s="14"/>
      <c r="HQ205" s="14"/>
      <c r="HR205" s="14"/>
    </row>
    <row r="206" spans="27:226" s="13" customFormat="1" x14ac:dyDescent="0.2">
      <c r="AA206" s="71"/>
      <c r="AB206" s="61"/>
      <c r="BD206" s="14"/>
      <c r="BE206" s="14"/>
      <c r="BF206" s="14"/>
      <c r="BG206" s="14"/>
      <c r="BH206" s="14"/>
      <c r="BI206" s="14"/>
      <c r="BJ206" s="14"/>
      <c r="BK206" s="14"/>
      <c r="BL206" s="14"/>
      <c r="BM206" s="14"/>
      <c r="BN206" s="14"/>
      <c r="BO206" s="14"/>
      <c r="BP206" s="14"/>
      <c r="BQ206" s="14"/>
      <c r="BR206" s="14"/>
      <c r="BS206" s="14"/>
      <c r="BT206" s="14"/>
      <c r="BU206" s="14"/>
      <c r="BV206" s="14"/>
      <c r="BW206" s="14"/>
      <c r="BX206" s="14"/>
      <c r="BY206" s="14"/>
      <c r="BZ206" s="14"/>
      <c r="CA206" s="14"/>
      <c r="CB206" s="14"/>
      <c r="CC206" s="14"/>
      <c r="CD206" s="14"/>
      <c r="CE206" s="14"/>
      <c r="CF206" s="14"/>
      <c r="CG206" s="14"/>
      <c r="CH206" s="14"/>
      <c r="CI206" s="14"/>
      <c r="CJ206" s="14"/>
      <c r="CK206" s="14"/>
      <c r="CL206" s="14"/>
      <c r="CM206" s="14"/>
      <c r="CN206" s="14"/>
      <c r="CO206" s="14"/>
      <c r="CP206" s="14"/>
      <c r="CQ206" s="14"/>
      <c r="CR206" s="14"/>
      <c r="CS206" s="14"/>
      <c r="CT206" s="14"/>
      <c r="CU206" s="14"/>
      <c r="CV206" s="14"/>
      <c r="CW206" s="14"/>
      <c r="CX206" s="14"/>
      <c r="CY206" s="14"/>
      <c r="CZ206" s="14"/>
      <c r="DA206" s="14"/>
      <c r="DB206" s="14"/>
      <c r="DC206" s="14"/>
      <c r="DD206" s="14"/>
      <c r="DE206" s="14"/>
      <c r="DF206" s="14"/>
      <c r="DG206" s="14"/>
      <c r="DH206" s="14"/>
      <c r="DI206" s="14"/>
      <c r="DJ206" s="14"/>
      <c r="DK206" s="14"/>
      <c r="DL206" s="14"/>
      <c r="DM206" s="14"/>
      <c r="DN206" s="14"/>
      <c r="DO206" s="14"/>
      <c r="DP206" s="14"/>
      <c r="DQ206" s="14"/>
      <c r="DR206" s="14"/>
      <c r="DS206" s="14"/>
      <c r="DT206" s="14"/>
      <c r="DU206" s="14"/>
      <c r="DV206" s="14"/>
      <c r="DW206" s="14"/>
      <c r="DX206" s="14"/>
      <c r="DY206" s="14"/>
      <c r="DZ206" s="14"/>
      <c r="EA206" s="14"/>
      <c r="EB206" s="14"/>
      <c r="EC206" s="14"/>
      <c r="ED206" s="14"/>
      <c r="EE206" s="14"/>
      <c r="EF206" s="14"/>
      <c r="EG206" s="14"/>
      <c r="EH206" s="14"/>
      <c r="EI206" s="14"/>
      <c r="EJ206" s="14"/>
      <c r="EK206" s="14"/>
      <c r="EL206" s="14"/>
      <c r="EM206" s="14"/>
      <c r="EN206" s="14"/>
      <c r="EO206" s="14"/>
      <c r="EP206" s="14"/>
      <c r="EQ206" s="14"/>
      <c r="ER206" s="14"/>
      <c r="ES206" s="14"/>
      <c r="ET206" s="14"/>
      <c r="EU206" s="14"/>
      <c r="EV206" s="14"/>
      <c r="EW206" s="14"/>
      <c r="EX206" s="14"/>
      <c r="EY206" s="14"/>
      <c r="EZ206" s="14"/>
      <c r="FA206" s="14"/>
      <c r="FB206" s="14"/>
      <c r="FC206" s="14"/>
      <c r="FD206" s="14"/>
      <c r="FE206" s="14"/>
      <c r="FF206" s="14"/>
      <c r="FG206" s="14"/>
      <c r="FH206" s="14"/>
      <c r="FI206" s="14"/>
      <c r="FJ206" s="14"/>
      <c r="FK206" s="14"/>
      <c r="FL206" s="14"/>
      <c r="FM206" s="14"/>
      <c r="FN206" s="14"/>
      <c r="FO206" s="14"/>
      <c r="FP206" s="14"/>
      <c r="FQ206" s="14"/>
      <c r="FR206" s="14"/>
      <c r="FS206" s="14"/>
      <c r="FT206" s="14"/>
      <c r="FU206" s="14"/>
      <c r="FV206" s="14"/>
      <c r="FW206" s="14"/>
      <c r="FX206" s="14"/>
      <c r="FY206" s="14"/>
      <c r="FZ206" s="14"/>
      <c r="GA206" s="14"/>
      <c r="GB206" s="14"/>
      <c r="GC206" s="14"/>
      <c r="GD206" s="14"/>
      <c r="GE206" s="14"/>
      <c r="GF206" s="14"/>
      <c r="GG206" s="14"/>
      <c r="GH206" s="14"/>
      <c r="GI206" s="14"/>
      <c r="GJ206" s="14"/>
      <c r="GK206" s="14"/>
      <c r="GL206" s="14"/>
      <c r="GM206" s="14"/>
      <c r="GN206" s="14"/>
      <c r="GO206" s="14"/>
      <c r="GP206" s="14"/>
      <c r="GQ206" s="14"/>
      <c r="GR206" s="14"/>
      <c r="GS206" s="14"/>
      <c r="GT206" s="14"/>
      <c r="GU206" s="14"/>
      <c r="GV206" s="14"/>
      <c r="GW206" s="14"/>
      <c r="GX206" s="14"/>
      <c r="GY206" s="14"/>
      <c r="GZ206" s="14"/>
      <c r="HA206" s="14"/>
      <c r="HB206" s="14"/>
      <c r="HC206" s="14"/>
      <c r="HD206" s="14"/>
      <c r="HE206" s="14"/>
      <c r="HF206" s="14"/>
      <c r="HG206" s="14"/>
      <c r="HH206" s="14"/>
      <c r="HI206" s="14"/>
      <c r="HJ206" s="14"/>
      <c r="HK206" s="14"/>
      <c r="HL206" s="14"/>
      <c r="HM206" s="14"/>
      <c r="HN206" s="14"/>
      <c r="HO206" s="14"/>
      <c r="HP206" s="14"/>
      <c r="HQ206" s="14"/>
      <c r="HR206" s="14"/>
    </row>
    <row r="207" spans="27:226" s="13" customFormat="1" x14ac:dyDescent="0.2">
      <c r="AA207" s="71"/>
      <c r="AB207" s="61"/>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c r="CE207" s="14"/>
      <c r="CF207" s="14"/>
      <c r="CG207" s="14"/>
      <c r="CH207" s="14"/>
      <c r="CI207" s="14"/>
      <c r="CJ207" s="14"/>
      <c r="CK207" s="14"/>
      <c r="CL207" s="14"/>
      <c r="CM207" s="14"/>
      <c r="CN207" s="14"/>
      <c r="CO207" s="14"/>
      <c r="CP207" s="14"/>
      <c r="CQ207" s="14"/>
      <c r="CR207" s="14"/>
      <c r="CS207" s="14"/>
      <c r="CT207" s="14"/>
      <c r="CU207" s="14"/>
      <c r="CV207" s="14"/>
      <c r="CW207" s="14"/>
      <c r="CX207" s="14"/>
      <c r="CY207" s="14"/>
      <c r="CZ207" s="14"/>
      <c r="DA207" s="14"/>
      <c r="DB207" s="14"/>
      <c r="DC207" s="14"/>
      <c r="DD207" s="14"/>
      <c r="DE207" s="14"/>
      <c r="DF207" s="14"/>
      <c r="DG207" s="14"/>
      <c r="DH207" s="14"/>
      <c r="DI207" s="14"/>
      <c r="DJ207" s="14"/>
      <c r="DK207" s="14"/>
      <c r="DL207" s="14"/>
      <c r="DM207" s="14"/>
      <c r="DN207" s="14"/>
      <c r="DO207" s="14"/>
      <c r="DP207" s="14"/>
      <c r="DQ207" s="14"/>
      <c r="DR207" s="14"/>
      <c r="DS207" s="14"/>
      <c r="DT207" s="14"/>
      <c r="DU207" s="14"/>
      <c r="DV207" s="14"/>
      <c r="DW207" s="14"/>
      <c r="DX207" s="14"/>
      <c r="DY207" s="14"/>
      <c r="DZ207" s="14"/>
      <c r="EA207" s="14"/>
      <c r="EB207" s="14"/>
      <c r="EC207" s="14"/>
      <c r="ED207" s="14"/>
      <c r="EE207" s="14"/>
      <c r="EF207" s="14"/>
      <c r="EG207" s="14"/>
      <c r="EH207" s="14"/>
      <c r="EI207" s="14"/>
      <c r="EJ207" s="14"/>
      <c r="EK207" s="14"/>
      <c r="EL207" s="14"/>
      <c r="EM207" s="14"/>
      <c r="EN207" s="14"/>
      <c r="EO207" s="14"/>
      <c r="EP207" s="14"/>
      <c r="EQ207" s="14"/>
      <c r="ER207" s="14"/>
      <c r="ES207" s="14"/>
      <c r="ET207" s="14"/>
      <c r="EU207" s="14"/>
      <c r="EV207" s="14"/>
      <c r="EW207" s="14"/>
      <c r="EX207" s="14"/>
      <c r="EY207" s="14"/>
      <c r="EZ207" s="14"/>
      <c r="FA207" s="14"/>
      <c r="FB207" s="14"/>
      <c r="FC207" s="14"/>
      <c r="FD207" s="14"/>
      <c r="FE207" s="14"/>
      <c r="FF207" s="14"/>
      <c r="FG207" s="14"/>
      <c r="FH207" s="14"/>
      <c r="FI207" s="14"/>
      <c r="FJ207" s="14"/>
      <c r="FK207" s="14"/>
      <c r="FL207" s="14"/>
      <c r="FM207" s="14"/>
      <c r="FN207" s="14"/>
      <c r="FO207" s="14"/>
      <c r="FP207" s="14"/>
      <c r="FQ207" s="14"/>
      <c r="FR207" s="14"/>
      <c r="FS207" s="14"/>
      <c r="FT207" s="14"/>
      <c r="FU207" s="14"/>
      <c r="FV207" s="14"/>
      <c r="FW207" s="14"/>
      <c r="FX207" s="14"/>
      <c r="FY207" s="14"/>
      <c r="FZ207" s="14"/>
      <c r="GA207" s="14"/>
      <c r="GB207" s="14"/>
      <c r="GC207" s="14"/>
      <c r="GD207" s="14"/>
      <c r="GE207" s="14"/>
      <c r="GF207" s="14"/>
      <c r="GG207" s="14"/>
      <c r="GH207" s="14"/>
      <c r="GI207" s="14"/>
      <c r="GJ207" s="14"/>
      <c r="GK207" s="14"/>
      <c r="GL207" s="14"/>
      <c r="GM207" s="14"/>
      <c r="GN207" s="14"/>
      <c r="GO207" s="14"/>
      <c r="GP207" s="14"/>
      <c r="GQ207" s="14"/>
      <c r="GR207" s="14"/>
      <c r="GS207" s="14"/>
      <c r="GT207" s="14"/>
      <c r="GU207" s="14"/>
      <c r="GV207" s="14"/>
      <c r="GW207" s="14"/>
      <c r="GX207" s="14"/>
      <c r="GY207" s="14"/>
      <c r="GZ207" s="14"/>
      <c r="HA207" s="14"/>
      <c r="HB207" s="14"/>
      <c r="HC207" s="14"/>
      <c r="HD207" s="14"/>
      <c r="HE207" s="14"/>
      <c r="HF207" s="14"/>
      <c r="HG207" s="14"/>
      <c r="HH207" s="14"/>
      <c r="HI207" s="14"/>
      <c r="HJ207" s="14"/>
      <c r="HK207" s="14"/>
      <c r="HL207" s="14"/>
      <c r="HM207" s="14"/>
      <c r="HN207" s="14"/>
      <c r="HO207" s="14"/>
      <c r="HP207" s="14"/>
      <c r="HQ207" s="14"/>
      <c r="HR207" s="14"/>
    </row>
    <row r="208" spans="27:226" s="13" customFormat="1" x14ac:dyDescent="0.2">
      <c r="AA208" s="71"/>
      <c r="AB208" s="61"/>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14"/>
      <c r="CB208" s="14"/>
      <c r="CC208" s="14"/>
      <c r="CD208" s="14"/>
      <c r="CE208" s="14"/>
      <c r="CF208" s="14"/>
      <c r="CG208" s="14"/>
      <c r="CH208" s="14"/>
      <c r="CI208" s="14"/>
      <c r="CJ208" s="14"/>
      <c r="CK208" s="14"/>
      <c r="CL208" s="14"/>
      <c r="CM208" s="14"/>
      <c r="CN208" s="14"/>
      <c r="CO208" s="14"/>
      <c r="CP208" s="14"/>
      <c r="CQ208" s="14"/>
      <c r="CR208" s="14"/>
      <c r="CS208" s="14"/>
      <c r="CT208" s="14"/>
      <c r="CU208" s="14"/>
      <c r="CV208" s="14"/>
      <c r="CW208" s="14"/>
      <c r="CX208" s="14"/>
      <c r="CY208" s="14"/>
      <c r="CZ208" s="14"/>
      <c r="DA208" s="14"/>
      <c r="DB208" s="14"/>
      <c r="DC208" s="14"/>
      <c r="DD208" s="14"/>
      <c r="DE208" s="14"/>
      <c r="DF208" s="14"/>
      <c r="DG208" s="14"/>
      <c r="DH208" s="14"/>
      <c r="DI208" s="14"/>
      <c r="DJ208" s="14"/>
      <c r="DK208" s="14"/>
      <c r="DL208" s="14"/>
      <c r="DM208" s="14"/>
      <c r="DN208" s="14"/>
      <c r="DO208" s="14"/>
      <c r="DP208" s="14"/>
      <c r="DQ208" s="14"/>
      <c r="DR208" s="14"/>
      <c r="DS208" s="14"/>
      <c r="DT208" s="14"/>
      <c r="DU208" s="14"/>
      <c r="DV208" s="14"/>
      <c r="DW208" s="14"/>
      <c r="DX208" s="14"/>
      <c r="DY208" s="14"/>
      <c r="DZ208" s="14"/>
      <c r="EA208" s="14"/>
      <c r="EB208" s="14"/>
      <c r="EC208" s="14"/>
      <c r="ED208" s="14"/>
      <c r="EE208" s="14"/>
      <c r="EF208" s="14"/>
      <c r="EG208" s="14"/>
      <c r="EH208" s="14"/>
      <c r="EI208" s="14"/>
      <c r="EJ208" s="14"/>
      <c r="EK208" s="14"/>
      <c r="EL208" s="14"/>
      <c r="EM208" s="14"/>
      <c r="EN208" s="14"/>
      <c r="EO208" s="14"/>
      <c r="EP208" s="14"/>
      <c r="EQ208" s="14"/>
      <c r="ER208" s="14"/>
      <c r="ES208" s="14"/>
      <c r="ET208" s="14"/>
      <c r="EU208" s="14"/>
      <c r="EV208" s="14"/>
      <c r="EW208" s="14"/>
      <c r="EX208" s="14"/>
      <c r="EY208" s="14"/>
      <c r="EZ208" s="14"/>
      <c r="FA208" s="14"/>
      <c r="FB208" s="14"/>
      <c r="FC208" s="14"/>
      <c r="FD208" s="14"/>
      <c r="FE208" s="14"/>
      <c r="FF208" s="14"/>
      <c r="FG208" s="14"/>
      <c r="FH208" s="14"/>
      <c r="FI208" s="14"/>
      <c r="FJ208" s="14"/>
      <c r="FK208" s="14"/>
      <c r="FL208" s="14"/>
      <c r="FM208" s="14"/>
      <c r="FN208" s="14"/>
      <c r="FO208" s="14"/>
      <c r="FP208" s="14"/>
      <c r="FQ208" s="14"/>
      <c r="FR208" s="14"/>
      <c r="FS208" s="14"/>
      <c r="FT208" s="14"/>
      <c r="FU208" s="14"/>
      <c r="FV208" s="14"/>
      <c r="FW208" s="14"/>
      <c r="FX208" s="14"/>
      <c r="FY208" s="14"/>
      <c r="FZ208" s="14"/>
      <c r="GA208" s="14"/>
      <c r="GB208" s="14"/>
      <c r="GC208" s="14"/>
      <c r="GD208" s="14"/>
      <c r="GE208" s="14"/>
      <c r="GF208" s="14"/>
      <c r="GG208" s="14"/>
      <c r="GH208" s="14"/>
      <c r="GI208" s="14"/>
      <c r="GJ208" s="14"/>
      <c r="GK208" s="14"/>
      <c r="GL208" s="14"/>
      <c r="GM208" s="14"/>
      <c r="GN208" s="14"/>
      <c r="GO208" s="14"/>
      <c r="GP208" s="14"/>
      <c r="GQ208" s="14"/>
      <c r="GR208" s="14"/>
      <c r="GS208" s="14"/>
      <c r="GT208" s="14"/>
      <c r="GU208" s="14"/>
      <c r="GV208" s="14"/>
      <c r="GW208" s="14"/>
      <c r="GX208" s="14"/>
      <c r="GY208" s="14"/>
      <c r="GZ208" s="14"/>
      <c r="HA208" s="14"/>
      <c r="HB208" s="14"/>
      <c r="HC208" s="14"/>
      <c r="HD208" s="14"/>
      <c r="HE208" s="14"/>
      <c r="HF208" s="14"/>
      <c r="HG208" s="14"/>
      <c r="HH208" s="14"/>
      <c r="HI208" s="14"/>
      <c r="HJ208" s="14"/>
      <c r="HK208" s="14"/>
      <c r="HL208" s="14"/>
      <c r="HM208" s="14"/>
      <c r="HN208" s="14"/>
      <c r="HO208" s="14"/>
      <c r="HP208" s="14"/>
      <c r="HQ208" s="14"/>
      <c r="HR208" s="14"/>
    </row>
    <row r="209" spans="27:226" s="13" customFormat="1" x14ac:dyDescent="0.2">
      <c r="AA209" s="71"/>
      <c r="AB209" s="61"/>
      <c r="BD209" s="14"/>
      <c r="BE209" s="14"/>
      <c r="BF209" s="14"/>
      <c r="BG209" s="14"/>
      <c r="BH209" s="14"/>
      <c r="BI209" s="14"/>
      <c r="BJ209" s="14"/>
      <c r="BK209" s="14"/>
      <c r="BL209" s="14"/>
      <c r="BM209" s="14"/>
      <c r="BN209" s="14"/>
      <c r="BO209" s="14"/>
      <c r="BP209" s="14"/>
      <c r="BQ209" s="14"/>
      <c r="BR209" s="14"/>
      <c r="BS209" s="14"/>
      <c r="BT209" s="14"/>
      <c r="BU209" s="14"/>
      <c r="BV209" s="14"/>
      <c r="BW209" s="14"/>
      <c r="BX209" s="14"/>
      <c r="BY209" s="14"/>
      <c r="BZ209" s="14"/>
      <c r="CA209" s="14"/>
      <c r="CB209" s="14"/>
      <c r="CC209" s="14"/>
      <c r="CD209" s="14"/>
      <c r="CE209" s="14"/>
      <c r="CF209" s="14"/>
      <c r="CG209" s="14"/>
      <c r="CH209" s="14"/>
      <c r="CI209" s="14"/>
      <c r="CJ209" s="14"/>
      <c r="CK209" s="14"/>
      <c r="CL209" s="14"/>
      <c r="CM209" s="14"/>
      <c r="CN209" s="14"/>
      <c r="CO209" s="14"/>
      <c r="CP209" s="14"/>
      <c r="CQ209" s="14"/>
      <c r="CR209" s="14"/>
      <c r="CS209" s="14"/>
      <c r="CT209" s="14"/>
      <c r="CU209" s="14"/>
      <c r="CV209" s="14"/>
      <c r="CW209" s="14"/>
      <c r="CX209" s="14"/>
      <c r="CY209" s="14"/>
      <c r="CZ209" s="14"/>
      <c r="DA209" s="14"/>
      <c r="DB209" s="14"/>
      <c r="DC209" s="14"/>
      <c r="DD209" s="14"/>
      <c r="DE209" s="14"/>
      <c r="DF209" s="14"/>
      <c r="DG209" s="14"/>
      <c r="DH209" s="14"/>
      <c r="DI209" s="14"/>
      <c r="DJ209" s="14"/>
      <c r="DK209" s="14"/>
      <c r="DL209" s="14"/>
      <c r="DM209" s="14"/>
      <c r="DN209" s="14"/>
      <c r="DO209" s="14"/>
      <c r="DP209" s="14"/>
      <c r="DQ209" s="14"/>
      <c r="DR209" s="14"/>
      <c r="DS209" s="14"/>
      <c r="DT209" s="14"/>
      <c r="DU209" s="14"/>
      <c r="DV209" s="14"/>
      <c r="DW209" s="14"/>
      <c r="DX209" s="14"/>
      <c r="DY209" s="14"/>
      <c r="DZ209" s="14"/>
      <c r="EA209" s="14"/>
      <c r="EB209" s="14"/>
      <c r="EC209" s="14"/>
      <c r="ED209" s="14"/>
      <c r="EE209" s="14"/>
      <c r="EF209" s="14"/>
      <c r="EG209" s="14"/>
      <c r="EH209" s="14"/>
      <c r="EI209" s="14"/>
      <c r="EJ209" s="14"/>
      <c r="EK209" s="14"/>
      <c r="EL209" s="14"/>
      <c r="EM209" s="14"/>
      <c r="EN209" s="14"/>
      <c r="EO209" s="14"/>
      <c r="EP209" s="14"/>
      <c r="EQ209" s="14"/>
      <c r="ER209" s="14"/>
      <c r="ES209" s="14"/>
      <c r="ET209" s="14"/>
      <c r="EU209" s="14"/>
      <c r="EV209" s="14"/>
      <c r="EW209" s="14"/>
      <c r="EX209" s="14"/>
      <c r="EY209" s="14"/>
      <c r="EZ209" s="14"/>
      <c r="FA209" s="14"/>
      <c r="FB209" s="14"/>
      <c r="FC209" s="14"/>
      <c r="FD209" s="14"/>
      <c r="FE209" s="14"/>
      <c r="FF209" s="14"/>
      <c r="FG209" s="14"/>
      <c r="FH209" s="14"/>
      <c r="FI209" s="14"/>
      <c r="FJ209" s="14"/>
      <c r="FK209" s="14"/>
      <c r="FL209" s="14"/>
      <c r="FM209" s="14"/>
      <c r="FN209" s="14"/>
      <c r="FO209" s="14"/>
      <c r="FP209" s="14"/>
      <c r="FQ209" s="14"/>
      <c r="FR209" s="14"/>
      <c r="FS209" s="14"/>
      <c r="FT209" s="14"/>
      <c r="FU209" s="14"/>
      <c r="FV209" s="14"/>
      <c r="FW209" s="14"/>
      <c r="FX209" s="14"/>
      <c r="FY209" s="14"/>
      <c r="FZ209" s="14"/>
      <c r="GA209" s="14"/>
      <c r="GB209" s="14"/>
      <c r="GC209" s="14"/>
      <c r="GD209" s="14"/>
      <c r="GE209" s="14"/>
      <c r="GF209" s="14"/>
      <c r="GG209" s="14"/>
      <c r="GH209" s="14"/>
      <c r="GI209" s="14"/>
      <c r="GJ209" s="14"/>
      <c r="GK209" s="14"/>
      <c r="GL209" s="14"/>
      <c r="GM209" s="14"/>
      <c r="GN209" s="14"/>
      <c r="GO209" s="14"/>
      <c r="GP209" s="14"/>
      <c r="GQ209" s="14"/>
      <c r="GR209" s="14"/>
      <c r="GS209" s="14"/>
      <c r="GT209" s="14"/>
      <c r="GU209" s="14"/>
      <c r="GV209" s="14"/>
      <c r="GW209" s="14"/>
      <c r="GX209" s="14"/>
      <c r="GY209" s="14"/>
      <c r="GZ209" s="14"/>
      <c r="HA209" s="14"/>
      <c r="HB209" s="14"/>
      <c r="HC209" s="14"/>
      <c r="HD209" s="14"/>
      <c r="HE209" s="14"/>
      <c r="HF209" s="14"/>
      <c r="HG209" s="14"/>
      <c r="HH209" s="14"/>
      <c r="HI209" s="14"/>
      <c r="HJ209" s="14"/>
      <c r="HK209" s="14"/>
      <c r="HL209" s="14"/>
      <c r="HM209" s="14"/>
      <c r="HN209" s="14"/>
      <c r="HO209" s="14"/>
      <c r="HP209" s="14"/>
      <c r="HQ209" s="14"/>
      <c r="HR209" s="14"/>
    </row>
    <row r="210" spans="27:226" s="13" customFormat="1" x14ac:dyDescent="0.2">
      <c r="AA210" s="71"/>
      <c r="AB210" s="61"/>
      <c r="BD210" s="14"/>
      <c r="BE210" s="14"/>
      <c r="BF210" s="14"/>
      <c r="BG210" s="14"/>
      <c r="BH210" s="14"/>
      <c r="BI210" s="14"/>
      <c r="BJ210" s="14"/>
      <c r="BK210" s="14"/>
      <c r="BL210" s="14"/>
      <c r="BM210" s="14"/>
      <c r="BN210" s="14"/>
      <c r="BO210" s="14"/>
      <c r="BP210" s="14"/>
      <c r="BQ210" s="14"/>
      <c r="BR210" s="14"/>
      <c r="BS210" s="14"/>
      <c r="BT210" s="14"/>
      <c r="BU210" s="14"/>
      <c r="BV210" s="14"/>
      <c r="BW210" s="14"/>
      <c r="BX210" s="14"/>
      <c r="BY210" s="14"/>
      <c r="BZ210" s="14"/>
      <c r="CA210" s="14"/>
      <c r="CB210" s="14"/>
      <c r="CC210" s="14"/>
      <c r="CD210" s="14"/>
      <c r="CE210" s="14"/>
      <c r="CF210" s="14"/>
      <c r="CG210" s="14"/>
      <c r="CH210" s="14"/>
      <c r="CI210" s="14"/>
      <c r="CJ210" s="14"/>
      <c r="CK210" s="14"/>
      <c r="CL210" s="14"/>
      <c r="CM210" s="14"/>
      <c r="CN210" s="14"/>
      <c r="CO210" s="14"/>
      <c r="CP210" s="14"/>
      <c r="CQ210" s="14"/>
      <c r="CR210" s="14"/>
      <c r="CS210" s="14"/>
      <c r="CT210" s="14"/>
      <c r="CU210" s="14"/>
      <c r="CV210" s="14"/>
      <c r="CW210" s="14"/>
      <c r="CX210" s="14"/>
      <c r="CY210" s="14"/>
      <c r="CZ210" s="14"/>
      <c r="DA210" s="14"/>
      <c r="DB210" s="14"/>
      <c r="DC210" s="14"/>
      <c r="DD210" s="14"/>
      <c r="DE210" s="14"/>
      <c r="DF210" s="14"/>
      <c r="DG210" s="14"/>
      <c r="DH210" s="14"/>
      <c r="DI210" s="14"/>
      <c r="DJ210" s="14"/>
      <c r="DK210" s="14"/>
      <c r="DL210" s="14"/>
      <c r="DM210" s="14"/>
      <c r="DN210" s="14"/>
      <c r="DO210" s="14"/>
      <c r="DP210" s="14"/>
      <c r="DQ210" s="14"/>
      <c r="DR210" s="14"/>
      <c r="DS210" s="14"/>
      <c r="DT210" s="14"/>
      <c r="DU210" s="14"/>
      <c r="DV210" s="14"/>
      <c r="DW210" s="14"/>
      <c r="DX210" s="14"/>
      <c r="DY210" s="14"/>
      <c r="DZ210" s="14"/>
      <c r="EA210" s="14"/>
      <c r="EB210" s="14"/>
      <c r="EC210" s="14"/>
      <c r="ED210" s="14"/>
      <c r="EE210" s="14"/>
      <c r="EF210" s="14"/>
      <c r="EG210" s="14"/>
      <c r="EH210" s="14"/>
      <c r="EI210" s="14"/>
      <c r="EJ210" s="14"/>
      <c r="EK210" s="14"/>
      <c r="EL210" s="14"/>
      <c r="EM210" s="14"/>
      <c r="EN210" s="14"/>
      <c r="EO210" s="14"/>
      <c r="EP210" s="14"/>
      <c r="EQ210" s="14"/>
      <c r="ER210" s="14"/>
      <c r="ES210" s="14"/>
      <c r="ET210" s="14"/>
      <c r="EU210" s="14"/>
      <c r="EV210" s="14"/>
      <c r="EW210" s="14"/>
      <c r="EX210" s="14"/>
      <c r="EY210" s="14"/>
      <c r="EZ210" s="14"/>
      <c r="FA210" s="14"/>
      <c r="FB210" s="14"/>
      <c r="FC210" s="14"/>
      <c r="FD210" s="14"/>
      <c r="FE210" s="14"/>
      <c r="FF210" s="14"/>
      <c r="FG210" s="14"/>
      <c r="FH210" s="14"/>
      <c r="FI210" s="14"/>
      <c r="FJ210" s="14"/>
      <c r="FK210" s="14"/>
      <c r="FL210" s="14"/>
      <c r="FM210" s="14"/>
      <c r="FN210" s="14"/>
      <c r="FO210" s="14"/>
      <c r="FP210" s="14"/>
      <c r="FQ210" s="14"/>
      <c r="FR210" s="14"/>
      <c r="FS210" s="14"/>
      <c r="FT210" s="14"/>
      <c r="FU210" s="14"/>
      <c r="FV210" s="14"/>
      <c r="FW210" s="14"/>
      <c r="FX210" s="14"/>
      <c r="FY210" s="14"/>
      <c r="FZ210" s="14"/>
      <c r="GA210" s="14"/>
      <c r="GB210" s="14"/>
      <c r="GC210" s="14"/>
      <c r="GD210" s="14"/>
      <c r="GE210" s="14"/>
      <c r="GF210" s="14"/>
      <c r="GG210" s="14"/>
      <c r="GH210" s="14"/>
      <c r="GI210" s="14"/>
      <c r="GJ210" s="14"/>
      <c r="GK210" s="14"/>
      <c r="GL210" s="14"/>
      <c r="GM210" s="14"/>
      <c r="GN210" s="14"/>
      <c r="GO210" s="14"/>
      <c r="GP210" s="14"/>
      <c r="GQ210" s="14"/>
      <c r="GR210" s="14"/>
      <c r="GS210" s="14"/>
      <c r="GT210" s="14"/>
      <c r="GU210" s="14"/>
      <c r="GV210" s="14"/>
      <c r="GW210" s="14"/>
      <c r="GX210" s="14"/>
      <c r="GY210" s="14"/>
      <c r="GZ210" s="14"/>
      <c r="HA210" s="14"/>
      <c r="HB210" s="14"/>
      <c r="HC210" s="14"/>
      <c r="HD210" s="14"/>
      <c r="HE210" s="14"/>
      <c r="HF210" s="14"/>
      <c r="HG210" s="14"/>
      <c r="HH210" s="14"/>
      <c r="HI210" s="14"/>
      <c r="HJ210" s="14"/>
      <c r="HK210" s="14"/>
      <c r="HL210" s="14"/>
      <c r="HM210" s="14"/>
      <c r="HN210" s="14"/>
      <c r="HO210" s="14"/>
      <c r="HP210" s="14"/>
      <c r="HQ210" s="14"/>
      <c r="HR210" s="14"/>
    </row>
    <row r="211" spans="27:226" s="13" customFormat="1" x14ac:dyDescent="0.2">
      <c r="AA211" s="71"/>
      <c r="AB211" s="61"/>
    </row>
    <row r="212" spans="27:226" s="13" customFormat="1" x14ac:dyDescent="0.2">
      <c r="AA212" s="71"/>
      <c r="AB212" s="61"/>
    </row>
    <row r="213" spans="27:226" s="13" customFormat="1" x14ac:dyDescent="0.2">
      <c r="AA213" s="71"/>
      <c r="AB213" s="61"/>
    </row>
    <row r="214" spans="27:226" s="13" customFormat="1" x14ac:dyDescent="0.2">
      <c r="AA214" s="71"/>
      <c r="AB214" s="61"/>
    </row>
    <row r="215" spans="27:226" s="13" customFormat="1" x14ac:dyDescent="0.2">
      <c r="AA215" s="71"/>
      <c r="AB215" s="61"/>
    </row>
    <row r="216" spans="27:226" s="13" customFormat="1" x14ac:dyDescent="0.2">
      <c r="AA216" s="71"/>
      <c r="AB216" s="61"/>
    </row>
    <row r="217" spans="27:226" s="13" customFormat="1" x14ac:dyDescent="0.2">
      <c r="AA217" s="71"/>
      <c r="AB217" s="61"/>
    </row>
    <row r="218" spans="27:226" s="13" customFormat="1" x14ac:dyDescent="0.2">
      <c r="AA218" s="71"/>
      <c r="AB218" s="61"/>
    </row>
    <row r="219" spans="27:226" s="13" customFormat="1" x14ac:dyDescent="0.2">
      <c r="AA219" s="71"/>
      <c r="AB219" s="61"/>
    </row>
    <row r="220" spans="27:226" s="13" customFormat="1" x14ac:dyDescent="0.2">
      <c r="AA220" s="71"/>
      <c r="AB220" s="61"/>
    </row>
    <row r="221" spans="27:226" s="13" customFormat="1" x14ac:dyDescent="0.2">
      <c r="AA221" s="71"/>
      <c r="AB221" s="61"/>
    </row>
    <row r="222" spans="27:226" s="13" customFormat="1" x14ac:dyDescent="0.2">
      <c r="AA222" s="71"/>
      <c r="AB222" s="61"/>
    </row>
    <row r="223" spans="27:226" s="13" customFormat="1" x14ac:dyDescent="0.2">
      <c r="AA223" s="71"/>
      <c r="AB223" s="61"/>
    </row>
    <row r="224" spans="27:226" s="13" customFormat="1" x14ac:dyDescent="0.2">
      <c r="AA224" s="71"/>
      <c r="AB224" s="61"/>
    </row>
    <row r="225" spans="27:28" s="13" customFormat="1" x14ac:dyDescent="0.2">
      <c r="AA225" s="71"/>
      <c r="AB225" s="61"/>
    </row>
    <row r="226" spans="27:28" s="13" customFormat="1" x14ac:dyDescent="0.2">
      <c r="AA226" s="71"/>
      <c r="AB226" s="61"/>
    </row>
    <row r="227" spans="27:28" s="13" customFormat="1" x14ac:dyDescent="0.2">
      <c r="AA227" s="71"/>
      <c r="AB227" s="61"/>
    </row>
    <row r="228" spans="27:28" s="13" customFormat="1" x14ac:dyDescent="0.2">
      <c r="AA228" s="71"/>
      <c r="AB228" s="61"/>
    </row>
    <row r="229" spans="27:28" s="13" customFormat="1" x14ac:dyDescent="0.2">
      <c r="AA229" s="71"/>
      <c r="AB229" s="61"/>
    </row>
    <row r="230" spans="27:28" s="13" customFormat="1" x14ac:dyDescent="0.2">
      <c r="AA230" s="71"/>
      <c r="AB230" s="61"/>
    </row>
    <row r="231" spans="27:28" s="13" customFormat="1" x14ac:dyDescent="0.2">
      <c r="AA231" s="71"/>
      <c r="AB231" s="61"/>
    </row>
    <row r="232" spans="27:28" s="13" customFormat="1" x14ac:dyDescent="0.2">
      <c r="AA232" s="71"/>
      <c r="AB232" s="61"/>
    </row>
    <row r="233" spans="27:28" s="13" customFormat="1" x14ac:dyDescent="0.2">
      <c r="AA233" s="71"/>
      <c r="AB233" s="61"/>
    </row>
    <row r="234" spans="27:28" s="13" customFormat="1" x14ac:dyDescent="0.2">
      <c r="AA234" s="71"/>
      <c r="AB234" s="61"/>
    </row>
    <row r="235" spans="27:28" s="13" customFormat="1" x14ac:dyDescent="0.2">
      <c r="AA235" s="71"/>
      <c r="AB235" s="61"/>
    </row>
    <row r="236" spans="27:28" s="13" customFormat="1" x14ac:dyDescent="0.2">
      <c r="AA236" s="71"/>
      <c r="AB236" s="61"/>
    </row>
    <row r="237" spans="27:28" s="13" customFormat="1" x14ac:dyDescent="0.2">
      <c r="AA237" s="71"/>
      <c r="AB237" s="61"/>
    </row>
    <row r="238" spans="27:28" s="13" customFormat="1" x14ac:dyDescent="0.2">
      <c r="AA238" s="71"/>
      <c r="AB238" s="61"/>
    </row>
    <row r="239" spans="27:28" s="13" customFormat="1" x14ac:dyDescent="0.2">
      <c r="AA239" s="71"/>
      <c r="AB239" s="61"/>
    </row>
    <row r="240" spans="27:28" s="13" customFormat="1" x14ac:dyDescent="0.2">
      <c r="AA240" s="71"/>
      <c r="AB240" s="61"/>
    </row>
    <row r="241" spans="27:28" s="13" customFormat="1" x14ac:dyDescent="0.2">
      <c r="AA241" s="71"/>
      <c r="AB241" s="61"/>
    </row>
    <row r="242" spans="27:28" s="13" customFormat="1" x14ac:dyDescent="0.2">
      <c r="AA242" s="71"/>
      <c r="AB242" s="61"/>
    </row>
    <row r="243" spans="27:28" s="13" customFormat="1" x14ac:dyDescent="0.2">
      <c r="AA243" s="71"/>
      <c r="AB243" s="61"/>
    </row>
    <row r="244" spans="27:28" s="13" customFormat="1" x14ac:dyDescent="0.2">
      <c r="AA244" s="71"/>
      <c r="AB244" s="61"/>
    </row>
    <row r="245" spans="27:28" s="13" customFormat="1" x14ac:dyDescent="0.2">
      <c r="AA245" s="71"/>
      <c r="AB245" s="61"/>
    </row>
    <row r="246" spans="27:28" s="13" customFormat="1" x14ac:dyDescent="0.2">
      <c r="AA246" s="71"/>
      <c r="AB246" s="61"/>
    </row>
    <row r="247" spans="27:28" s="13" customFormat="1" x14ac:dyDescent="0.2">
      <c r="AA247" s="71"/>
      <c r="AB247" s="61"/>
    </row>
    <row r="248" spans="27:28" s="13" customFormat="1" x14ac:dyDescent="0.2">
      <c r="AA248" s="71"/>
      <c r="AB248" s="61"/>
    </row>
    <row r="249" spans="27:28" s="13" customFormat="1" x14ac:dyDescent="0.2">
      <c r="AA249" s="71"/>
      <c r="AB249" s="61"/>
    </row>
    <row r="250" spans="27:28" s="13" customFormat="1" x14ac:dyDescent="0.2">
      <c r="AA250" s="71"/>
      <c r="AB250" s="61"/>
    </row>
    <row r="251" spans="27:28" s="13" customFormat="1" x14ac:dyDescent="0.2">
      <c r="AA251" s="71"/>
      <c r="AB251" s="61"/>
    </row>
    <row r="252" spans="27:28" s="13" customFormat="1" x14ac:dyDescent="0.2">
      <c r="AA252" s="71"/>
      <c r="AB252" s="61"/>
    </row>
    <row r="253" spans="27:28" s="13" customFormat="1" x14ac:dyDescent="0.2">
      <c r="AA253" s="71"/>
      <c r="AB253" s="61"/>
    </row>
    <row r="254" spans="27:28" s="13" customFormat="1" x14ac:dyDescent="0.2">
      <c r="AA254" s="71"/>
      <c r="AB254" s="61"/>
    </row>
    <row r="255" spans="27:28" s="13" customFormat="1" x14ac:dyDescent="0.2">
      <c r="AA255" s="71"/>
      <c r="AB255" s="61"/>
    </row>
    <row r="256" spans="27:28" s="13" customFormat="1" x14ac:dyDescent="0.2">
      <c r="AA256" s="71"/>
      <c r="AB256" s="61"/>
    </row>
    <row r="257" spans="27:28" s="13" customFormat="1" x14ac:dyDescent="0.2">
      <c r="AA257" s="71"/>
      <c r="AB257" s="61"/>
    </row>
    <row r="258" spans="27:28" s="13" customFormat="1" x14ac:dyDescent="0.2">
      <c r="AA258" s="71"/>
      <c r="AB258" s="61"/>
    </row>
    <row r="259" spans="27:28" s="13" customFormat="1" x14ac:dyDescent="0.2">
      <c r="AA259" s="71"/>
      <c r="AB259" s="61"/>
    </row>
    <row r="260" spans="27:28" s="13" customFormat="1" x14ac:dyDescent="0.2">
      <c r="AA260" s="71"/>
      <c r="AB260" s="61"/>
    </row>
    <row r="261" spans="27:28" s="13" customFormat="1" x14ac:dyDescent="0.2">
      <c r="AA261" s="71"/>
      <c r="AB261" s="61"/>
    </row>
    <row r="262" spans="27:28" s="13" customFormat="1" x14ac:dyDescent="0.2">
      <c r="AA262" s="71"/>
      <c r="AB262" s="61"/>
    </row>
    <row r="263" spans="27:28" s="13" customFormat="1" x14ac:dyDescent="0.2">
      <c r="AA263" s="71"/>
      <c r="AB263" s="61"/>
    </row>
    <row r="264" spans="27:28" s="13" customFormat="1" x14ac:dyDescent="0.2">
      <c r="AA264" s="71"/>
      <c r="AB264" s="61"/>
    </row>
    <row r="265" spans="27:28" s="13" customFormat="1" x14ac:dyDescent="0.2">
      <c r="AA265" s="71"/>
      <c r="AB265" s="61"/>
    </row>
    <row r="266" spans="27:28" s="13" customFormat="1" x14ac:dyDescent="0.2">
      <c r="AA266" s="71"/>
      <c r="AB266" s="61"/>
    </row>
    <row r="267" spans="27:28" s="13" customFormat="1" x14ac:dyDescent="0.2">
      <c r="AA267" s="71"/>
      <c r="AB267" s="61"/>
    </row>
    <row r="268" spans="27:28" s="13" customFormat="1" x14ac:dyDescent="0.2">
      <c r="AA268" s="71"/>
      <c r="AB268" s="61"/>
    </row>
    <row r="269" spans="27:28" s="13" customFormat="1" x14ac:dyDescent="0.2">
      <c r="AA269" s="71"/>
      <c r="AB269" s="61"/>
    </row>
    <row r="270" spans="27:28" s="13" customFormat="1" x14ac:dyDescent="0.2">
      <c r="AA270" s="71"/>
      <c r="AB270" s="61"/>
    </row>
    <row r="271" spans="27:28" s="13" customFormat="1" x14ac:dyDescent="0.2">
      <c r="AA271" s="71"/>
      <c r="AB271" s="61"/>
    </row>
    <row r="272" spans="27:28" s="13" customFormat="1" x14ac:dyDescent="0.2">
      <c r="AA272" s="71"/>
      <c r="AB272" s="61"/>
    </row>
    <row r="273" spans="27:28" s="13" customFormat="1" x14ac:dyDescent="0.2">
      <c r="AA273" s="71"/>
      <c r="AB273" s="61"/>
    </row>
    <row r="274" spans="27:28" s="13" customFormat="1" x14ac:dyDescent="0.2">
      <c r="AA274" s="71"/>
      <c r="AB274" s="61"/>
    </row>
    <row r="275" spans="27:28" s="13" customFormat="1" x14ac:dyDescent="0.2">
      <c r="AA275" s="71"/>
      <c r="AB275" s="61"/>
    </row>
    <row r="276" spans="27:28" s="13" customFormat="1" x14ac:dyDescent="0.2">
      <c r="AA276" s="71"/>
      <c r="AB276" s="61"/>
    </row>
    <row r="277" spans="27:28" s="13" customFormat="1" x14ac:dyDescent="0.2">
      <c r="AA277" s="71"/>
      <c r="AB277" s="61"/>
    </row>
    <row r="278" spans="27:28" s="13" customFormat="1" x14ac:dyDescent="0.2">
      <c r="AA278" s="71"/>
      <c r="AB278" s="61"/>
    </row>
    <row r="279" spans="27:28" s="13" customFormat="1" x14ac:dyDescent="0.2">
      <c r="AA279" s="71"/>
      <c r="AB279" s="61"/>
    </row>
    <row r="280" spans="27:28" s="13" customFormat="1" x14ac:dyDescent="0.2">
      <c r="AA280" s="71"/>
      <c r="AB280" s="61"/>
    </row>
    <row r="281" spans="27:28" s="13" customFormat="1" x14ac:dyDescent="0.2">
      <c r="AA281" s="71"/>
      <c r="AB281" s="61"/>
    </row>
    <row r="282" spans="27:28" s="13" customFormat="1" x14ac:dyDescent="0.2">
      <c r="AA282" s="71"/>
      <c r="AB282" s="61"/>
    </row>
    <row r="283" spans="27:28" s="13" customFormat="1" x14ac:dyDescent="0.2">
      <c r="AA283" s="71"/>
      <c r="AB283" s="61"/>
    </row>
    <row r="284" spans="27:28" s="13" customFormat="1" x14ac:dyDescent="0.2">
      <c r="AA284" s="71"/>
      <c r="AB284" s="61"/>
    </row>
    <row r="285" spans="27:28" s="13" customFormat="1" x14ac:dyDescent="0.2">
      <c r="AA285" s="71"/>
      <c r="AB285" s="61"/>
    </row>
    <row r="286" spans="27:28" s="13" customFormat="1" x14ac:dyDescent="0.2">
      <c r="AA286" s="71"/>
      <c r="AB286" s="61"/>
    </row>
    <row r="287" spans="27:28" s="13" customFormat="1" x14ac:dyDescent="0.2">
      <c r="AA287" s="71"/>
      <c r="AB287" s="61"/>
    </row>
    <row r="288" spans="27:28" s="13" customFormat="1" x14ac:dyDescent="0.2">
      <c r="AA288" s="71"/>
      <c r="AB288" s="61"/>
    </row>
    <row r="289" spans="27:28" s="13" customFormat="1" x14ac:dyDescent="0.2">
      <c r="AA289" s="71"/>
      <c r="AB289" s="61"/>
    </row>
    <row r="290" spans="27:28" s="13" customFormat="1" x14ac:dyDescent="0.2">
      <c r="AA290" s="71"/>
      <c r="AB290" s="61"/>
    </row>
    <row r="291" spans="27:28" s="13" customFormat="1" x14ac:dyDescent="0.2">
      <c r="AA291" s="71"/>
      <c r="AB291" s="61"/>
    </row>
    <row r="292" spans="27:28" s="13" customFormat="1" x14ac:dyDescent="0.2">
      <c r="AA292" s="71"/>
      <c r="AB292" s="61"/>
    </row>
    <row r="293" spans="27:28" s="13" customFormat="1" x14ac:dyDescent="0.2">
      <c r="AA293" s="71"/>
      <c r="AB293" s="61"/>
    </row>
    <row r="294" spans="27:28" s="13" customFormat="1" x14ac:dyDescent="0.2">
      <c r="AA294" s="71"/>
      <c r="AB294" s="61"/>
    </row>
    <row r="295" spans="27:28" s="13" customFormat="1" x14ac:dyDescent="0.2">
      <c r="AA295" s="71"/>
      <c r="AB295" s="61"/>
    </row>
    <row r="296" spans="27:28" s="13" customFormat="1" x14ac:dyDescent="0.2">
      <c r="AA296" s="71"/>
      <c r="AB296" s="61"/>
    </row>
    <row r="297" spans="27:28" s="13" customFormat="1" x14ac:dyDescent="0.2">
      <c r="AA297" s="71"/>
      <c r="AB297" s="61"/>
    </row>
    <row r="298" spans="27:28" s="13" customFormat="1" x14ac:dyDescent="0.2">
      <c r="AA298" s="71"/>
      <c r="AB298" s="61"/>
    </row>
    <row r="299" spans="27:28" s="13" customFormat="1" x14ac:dyDescent="0.2">
      <c r="AA299" s="71"/>
      <c r="AB299" s="61"/>
    </row>
    <row r="300" spans="27:28" s="13" customFormat="1" x14ac:dyDescent="0.2">
      <c r="AA300" s="71"/>
      <c r="AB300" s="61"/>
    </row>
    <row r="301" spans="27:28" s="13" customFormat="1" x14ac:dyDescent="0.2">
      <c r="AA301" s="71"/>
      <c r="AB301" s="61"/>
    </row>
    <row r="302" spans="27:28" s="13" customFormat="1" x14ac:dyDescent="0.2">
      <c r="AA302" s="71"/>
      <c r="AB302" s="61"/>
    </row>
    <row r="303" spans="27:28" s="13" customFormat="1" x14ac:dyDescent="0.2">
      <c r="AA303" s="71"/>
      <c r="AB303" s="61"/>
    </row>
    <row r="304" spans="27:28" s="13" customFormat="1" x14ac:dyDescent="0.2">
      <c r="AA304" s="71"/>
      <c r="AB304" s="61"/>
    </row>
    <row r="305" spans="27:28" s="13" customFormat="1" x14ac:dyDescent="0.2">
      <c r="AA305" s="71"/>
      <c r="AB305" s="61"/>
    </row>
    <row r="306" spans="27:28" s="13" customFormat="1" x14ac:dyDescent="0.2">
      <c r="AA306" s="71"/>
      <c r="AB306" s="61"/>
    </row>
    <row r="307" spans="27:28" s="13" customFormat="1" x14ac:dyDescent="0.2">
      <c r="AA307" s="71"/>
      <c r="AB307" s="61"/>
    </row>
    <row r="308" spans="27:28" s="13" customFormat="1" x14ac:dyDescent="0.2">
      <c r="AA308" s="71"/>
      <c r="AB308" s="61"/>
    </row>
    <row r="309" spans="27:28" s="13" customFormat="1" x14ac:dyDescent="0.2">
      <c r="AA309" s="71"/>
      <c r="AB309" s="61"/>
    </row>
    <row r="310" spans="27:28" s="13" customFormat="1" x14ac:dyDescent="0.2">
      <c r="AA310" s="71"/>
      <c r="AB310" s="61"/>
    </row>
    <row r="311" spans="27:28" s="13" customFormat="1" x14ac:dyDescent="0.2">
      <c r="AA311" s="71"/>
      <c r="AB311" s="61"/>
    </row>
    <row r="312" spans="27:28" s="13" customFormat="1" x14ac:dyDescent="0.2">
      <c r="AA312" s="71"/>
      <c r="AB312" s="61"/>
    </row>
    <row r="313" spans="27:28" s="13" customFormat="1" x14ac:dyDescent="0.2">
      <c r="AA313" s="71"/>
      <c r="AB313" s="61"/>
    </row>
    <row r="314" spans="27:28" s="13" customFormat="1" x14ac:dyDescent="0.2">
      <c r="AA314" s="71"/>
      <c r="AB314" s="61"/>
    </row>
    <row r="315" spans="27:28" s="13" customFormat="1" x14ac:dyDescent="0.2">
      <c r="AA315" s="71"/>
      <c r="AB315" s="61"/>
    </row>
    <row r="316" spans="27:28" s="13" customFormat="1" x14ac:dyDescent="0.2">
      <c r="AA316" s="71"/>
      <c r="AB316" s="61"/>
    </row>
    <row r="317" spans="27:28" s="13" customFormat="1" x14ac:dyDescent="0.2">
      <c r="AA317" s="71"/>
      <c r="AB317" s="61"/>
    </row>
    <row r="318" spans="27:28" s="13" customFormat="1" x14ac:dyDescent="0.2">
      <c r="AA318" s="71"/>
      <c r="AB318" s="61"/>
    </row>
    <row r="319" spans="27:28" s="13" customFormat="1" x14ac:dyDescent="0.2">
      <c r="AA319" s="71"/>
      <c r="AB319" s="61"/>
    </row>
    <row r="320" spans="27:28" s="13" customFormat="1" x14ac:dyDescent="0.2">
      <c r="AA320" s="71"/>
      <c r="AB320" s="61"/>
    </row>
    <row r="321" spans="27:28" s="13" customFormat="1" x14ac:dyDescent="0.2">
      <c r="AA321" s="71"/>
      <c r="AB321" s="61"/>
    </row>
    <row r="322" spans="27:28" s="13" customFormat="1" x14ac:dyDescent="0.2">
      <c r="AA322" s="71"/>
      <c r="AB322" s="61"/>
    </row>
    <row r="323" spans="27:28" s="13" customFormat="1" x14ac:dyDescent="0.2">
      <c r="AA323" s="71"/>
      <c r="AB323" s="61"/>
    </row>
    <row r="324" spans="27:28" s="13" customFormat="1" x14ac:dyDescent="0.2">
      <c r="AA324" s="71"/>
      <c r="AB324" s="61"/>
    </row>
    <row r="325" spans="27:28" s="13" customFormat="1" x14ac:dyDescent="0.2">
      <c r="AA325" s="71"/>
      <c r="AB325" s="61"/>
    </row>
    <row r="326" spans="27:28" s="13" customFormat="1" x14ac:dyDescent="0.2">
      <c r="AA326" s="71"/>
      <c r="AB326" s="61"/>
    </row>
    <row r="327" spans="27:28" s="13" customFormat="1" x14ac:dyDescent="0.2">
      <c r="AA327" s="71"/>
      <c r="AB327" s="61"/>
    </row>
    <row r="328" spans="27:28" s="13" customFormat="1" x14ac:dyDescent="0.2">
      <c r="AA328" s="71"/>
      <c r="AB328" s="61"/>
    </row>
    <row r="329" spans="27:28" s="13" customFormat="1" x14ac:dyDescent="0.2">
      <c r="AA329" s="71"/>
      <c r="AB329" s="61"/>
    </row>
    <row r="330" spans="27:28" s="13" customFormat="1" x14ac:dyDescent="0.2">
      <c r="AA330" s="71"/>
      <c r="AB330" s="61"/>
    </row>
    <row r="331" spans="27:28" s="13" customFormat="1" x14ac:dyDescent="0.2">
      <c r="AA331" s="71"/>
      <c r="AB331" s="61"/>
    </row>
    <row r="332" spans="27:28" s="13" customFormat="1" x14ac:dyDescent="0.2">
      <c r="AA332" s="71"/>
      <c r="AB332" s="61"/>
    </row>
    <row r="333" spans="27:28" s="13" customFormat="1" x14ac:dyDescent="0.2">
      <c r="AA333" s="71"/>
      <c r="AB333" s="61"/>
    </row>
    <row r="334" spans="27:28" s="13" customFormat="1" x14ac:dyDescent="0.2">
      <c r="AA334" s="71"/>
      <c r="AB334" s="61"/>
    </row>
    <row r="335" spans="27:28" s="13" customFormat="1" x14ac:dyDescent="0.2">
      <c r="AA335" s="71"/>
      <c r="AB335" s="61"/>
    </row>
    <row r="336" spans="27:28" s="13" customFormat="1" x14ac:dyDescent="0.2">
      <c r="AA336" s="71"/>
      <c r="AB336" s="61"/>
    </row>
    <row r="337" spans="27:28" s="13" customFormat="1" x14ac:dyDescent="0.2">
      <c r="AA337" s="71"/>
      <c r="AB337" s="61"/>
    </row>
    <row r="338" spans="27:28" s="13" customFormat="1" x14ac:dyDescent="0.2">
      <c r="AA338" s="71"/>
      <c r="AB338" s="61"/>
    </row>
    <row r="339" spans="27:28" s="13" customFormat="1" x14ac:dyDescent="0.2">
      <c r="AA339" s="71"/>
      <c r="AB339" s="61"/>
    </row>
    <row r="340" spans="27:28" s="13" customFormat="1" x14ac:dyDescent="0.2">
      <c r="AA340" s="71"/>
      <c r="AB340" s="61"/>
    </row>
    <row r="341" spans="27:28" s="13" customFormat="1" x14ac:dyDescent="0.2">
      <c r="AA341" s="71"/>
      <c r="AB341" s="61"/>
    </row>
    <row r="342" spans="27:28" s="13" customFormat="1" x14ac:dyDescent="0.2">
      <c r="AA342" s="71"/>
      <c r="AB342" s="61"/>
    </row>
    <row r="343" spans="27:28" s="13" customFormat="1" x14ac:dyDescent="0.2">
      <c r="AA343" s="71"/>
      <c r="AB343" s="61"/>
    </row>
    <row r="344" spans="27:28" s="13" customFormat="1" x14ac:dyDescent="0.2">
      <c r="AA344" s="71"/>
      <c r="AB344" s="61"/>
    </row>
    <row r="345" spans="27:28" s="13" customFormat="1" x14ac:dyDescent="0.2">
      <c r="AA345" s="71"/>
      <c r="AB345" s="61"/>
    </row>
    <row r="346" spans="27:28" s="13" customFormat="1" x14ac:dyDescent="0.2">
      <c r="AA346" s="71"/>
      <c r="AB346" s="61"/>
    </row>
    <row r="347" spans="27:28" s="13" customFormat="1" x14ac:dyDescent="0.2">
      <c r="AA347" s="71"/>
      <c r="AB347" s="61"/>
    </row>
    <row r="348" spans="27:28" s="13" customFormat="1" x14ac:dyDescent="0.2">
      <c r="AA348" s="71"/>
      <c r="AB348" s="61"/>
    </row>
    <row r="349" spans="27:28" s="13" customFormat="1" x14ac:dyDescent="0.2">
      <c r="AA349" s="71"/>
      <c r="AB349" s="61"/>
    </row>
    <row r="350" spans="27:28" s="13" customFormat="1" x14ac:dyDescent="0.2">
      <c r="AA350" s="71"/>
      <c r="AB350" s="61"/>
    </row>
    <row r="351" spans="27:28" s="13" customFormat="1" x14ac:dyDescent="0.2">
      <c r="AA351" s="71"/>
      <c r="AB351" s="61"/>
    </row>
    <row r="352" spans="27:28" s="13" customFormat="1" x14ac:dyDescent="0.2">
      <c r="AA352" s="71"/>
      <c r="AB352" s="61"/>
    </row>
    <row r="353" spans="1:28" s="13" customFormat="1" x14ac:dyDescent="0.2">
      <c r="AA353" s="71"/>
      <c r="AB353" s="61"/>
    </row>
    <row r="354" spans="1:28" s="13" customFormat="1" x14ac:dyDescent="0.2">
      <c r="AA354" s="71"/>
      <c r="AB354" s="61"/>
    </row>
    <row r="355" spans="1:28" s="13" customFormat="1" x14ac:dyDescent="0.2">
      <c r="AA355" s="71"/>
      <c r="AB355" s="61"/>
    </row>
    <row r="356" spans="1:28" s="13" customFormat="1" x14ac:dyDescent="0.2">
      <c r="AA356" s="71"/>
      <c r="AB356" s="61"/>
    </row>
    <row r="357" spans="1:28" s="13" customFormat="1" x14ac:dyDescent="0.2">
      <c r="AA357" s="71"/>
      <c r="AB357" s="61"/>
    </row>
    <row r="358" spans="1:28" s="13" customFormat="1" x14ac:dyDescent="0.2">
      <c r="AA358" s="71"/>
      <c r="AB358" s="61"/>
    </row>
    <row r="359" spans="1:28" x14ac:dyDescent="0.2">
      <c r="A359" s="13"/>
      <c r="B359" s="13"/>
      <c r="C359" s="13"/>
      <c r="D359" s="13"/>
      <c r="E359" s="13"/>
      <c r="F359" s="13"/>
      <c r="G359" s="13"/>
      <c r="H359" s="13"/>
      <c r="I359" s="13"/>
      <c r="J359" s="13"/>
      <c r="K359" s="13"/>
      <c r="L359" s="13"/>
      <c r="M359" s="13"/>
      <c r="N359" s="13"/>
      <c r="O359" s="13"/>
      <c r="P359" s="13"/>
      <c r="Q359" s="13"/>
      <c r="R359" s="13"/>
      <c r="S359" s="13"/>
      <c r="U359" s="13"/>
      <c r="V359" s="13"/>
      <c r="W359" s="13"/>
    </row>
    <row r="360" spans="1:28" x14ac:dyDescent="0.2">
      <c r="A360" s="13"/>
      <c r="B360" s="13"/>
      <c r="C360" s="13"/>
      <c r="D360" s="13"/>
      <c r="E360" s="13"/>
      <c r="F360" s="13"/>
      <c r="G360" s="13"/>
      <c r="H360" s="13"/>
      <c r="I360" s="13"/>
      <c r="J360" s="13"/>
      <c r="K360" s="13"/>
      <c r="L360" s="13"/>
      <c r="M360" s="13"/>
      <c r="N360" s="13"/>
      <c r="O360" s="13"/>
      <c r="P360" s="13"/>
      <c r="Q360" s="13"/>
      <c r="R360" s="13"/>
      <c r="S360" s="13"/>
      <c r="U360" s="13"/>
      <c r="V360" s="13"/>
      <c r="W360" s="13"/>
    </row>
    <row r="361" spans="1:28" x14ac:dyDescent="0.2">
      <c r="A361" s="13"/>
      <c r="B361" s="13"/>
      <c r="C361" s="13"/>
      <c r="D361" s="13"/>
      <c r="E361" s="13"/>
      <c r="F361" s="13"/>
      <c r="G361" s="13"/>
      <c r="H361" s="13"/>
      <c r="I361" s="13"/>
      <c r="J361" s="13"/>
      <c r="K361" s="13"/>
      <c r="L361" s="13"/>
      <c r="M361" s="13"/>
      <c r="N361" s="13"/>
      <c r="O361" s="13"/>
      <c r="P361" s="13"/>
      <c r="Q361" s="13"/>
      <c r="R361" s="13"/>
      <c r="S361" s="13"/>
      <c r="U361" s="13"/>
      <c r="V361" s="13"/>
      <c r="W361" s="13"/>
    </row>
    <row r="362" spans="1:28" x14ac:dyDescent="0.2">
      <c r="A362" s="13"/>
      <c r="B362" s="13"/>
      <c r="C362" s="13"/>
      <c r="D362" s="13"/>
      <c r="E362" s="13"/>
      <c r="F362" s="13"/>
      <c r="G362" s="13"/>
      <c r="H362" s="13"/>
      <c r="I362" s="13"/>
      <c r="J362" s="13"/>
      <c r="K362" s="13"/>
      <c r="L362" s="13"/>
      <c r="M362" s="13"/>
      <c r="N362" s="13"/>
      <c r="O362" s="13"/>
      <c r="P362" s="13"/>
      <c r="Q362" s="13"/>
      <c r="R362" s="13"/>
      <c r="S362" s="13"/>
      <c r="U362" s="13"/>
      <c r="V362" s="13"/>
      <c r="W362" s="13"/>
    </row>
    <row r="363" spans="1:28" x14ac:dyDescent="0.2">
      <c r="A363" s="13"/>
      <c r="B363" s="13"/>
      <c r="C363" s="13"/>
      <c r="D363" s="13"/>
      <c r="E363" s="13"/>
      <c r="F363" s="13"/>
      <c r="G363" s="13"/>
      <c r="H363" s="13"/>
      <c r="I363" s="13"/>
      <c r="J363" s="13"/>
      <c r="K363" s="13"/>
      <c r="L363" s="13"/>
      <c r="M363" s="13"/>
      <c r="N363" s="13"/>
      <c r="O363" s="13"/>
      <c r="P363" s="13"/>
      <c r="Q363" s="13"/>
      <c r="R363" s="13"/>
      <c r="S363" s="13"/>
      <c r="U363" s="13"/>
      <c r="V363" s="13"/>
      <c r="W363" s="13"/>
    </row>
    <row r="364" spans="1:28" x14ac:dyDescent="0.2">
      <c r="A364" s="13"/>
      <c r="B364" s="13"/>
      <c r="C364" s="13"/>
      <c r="D364" s="13"/>
      <c r="E364" s="13"/>
      <c r="F364" s="13"/>
      <c r="G364" s="13"/>
      <c r="H364" s="13"/>
      <c r="I364" s="13"/>
      <c r="J364" s="13"/>
      <c r="K364" s="13"/>
      <c r="L364" s="13"/>
      <c r="M364" s="13"/>
      <c r="N364" s="13"/>
      <c r="O364" s="13"/>
      <c r="P364" s="13"/>
      <c r="Q364" s="13"/>
      <c r="R364" s="13"/>
      <c r="S364" s="13"/>
      <c r="U364" s="13"/>
      <c r="V364" s="13"/>
      <c r="W364" s="13"/>
    </row>
    <row r="365" spans="1:28" x14ac:dyDescent="0.2">
      <c r="A365" s="13"/>
      <c r="B365" s="13"/>
      <c r="C365" s="13"/>
      <c r="D365" s="13"/>
      <c r="E365" s="13"/>
      <c r="F365" s="13"/>
      <c r="G365" s="13"/>
      <c r="H365" s="13"/>
      <c r="I365" s="13"/>
      <c r="J365" s="13"/>
      <c r="K365" s="13"/>
      <c r="L365" s="13"/>
      <c r="M365" s="13"/>
      <c r="N365" s="13"/>
      <c r="O365" s="13"/>
      <c r="P365" s="13"/>
      <c r="Q365" s="13"/>
      <c r="R365" s="13"/>
      <c r="S365" s="13"/>
      <c r="U365" s="13"/>
      <c r="V365" s="13"/>
      <c r="W365" s="13"/>
    </row>
    <row r="366" spans="1:28" x14ac:dyDescent="0.2">
      <c r="A366" s="13"/>
      <c r="B366" s="13"/>
      <c r="C366" s="13"/>
      <c r="D366" s="13"/>
      <c r="E366" s="13"/>
      <c r="F366" s="13"/>
      <c r="G366" s="13"/>
      <c r="H366" s="13"/>
      <c r="I366" s="13"/>
      <c r="J366" s="13"/>
      <c r="K366" s="13"/>
      <c r="L366" s="13"/>
      <c r="M366" s="13"/>
      <c r="N366" s="13"/>
      <c r="O366" s="13"/>
      <c r="P366" s="13"/>
      <c r="Q366" s="13"/>
      <c r="R366" s="13"/>
      <c r="S366" s="13"/>
      <c r="U366" s="13"/>
      <c r="V366" s="13"/>
      <c r="W366" s="13"/>
    </row>
    <row r="367" spans="1:28" x14ac:dyDescent="0.2">
      <c r="A367" s="13"/>
      <c r="B367" s="13"/>
      <c r="C367" s="13"/>
      <c r="D367" s="13"/>
      <c r="E367" s="13"/>
      <c r="F367" s="13"/>
      <c r="G367" s="13"/>
      <c r="H367" s="13"/>
      <c r="I367" s="13"/>
      <c r="J367" s="13"/>
      <c r="K367" s="13"/>
      <c r="L367" s="13"/>
      <c r="M367" s="13"/>
      <c r="N367" s="13"/>
      <c r="O367" s="13"/>
      <c r="P367" s="13"/>
      <c r="Q367" s="13"/>
      <c r="R367" s="13"/>
      <c r="S367" s="13"/>
      <c r="U367" s="13"/>
      <c r="V367" s="13"/>
      <c r="W367" s="13"/>
    </row>
    <row r="368" spans="1:28" x14ac:dyDescent="0.2">
      <c r="A368" s="13"/>
      <c r="B368" s="13"/>
      <c r="C368" s="13"/>
      <c r="D368" s="13"/>
      <c r="E368" s="13"/>
      <c r="F368" s="13"/>
      <c r="G368" s="13"/>
      <c r="H368" s="13"/>
      <c r="I368" s="13"/>
      <c r="J368" s="13"/>
      <c r="K368" s="13"/>
      <c r="L368" s="13"/>
      <c r="M368" s="13"/>
      <c r="N368" s="13"/>
      <c r="O368" s="13"/>
      <c r="P368" s="13"/>
      <c r="Q368" s="13"/>
      <c r="R368" s="13"/>
      <c r="S368" s="13"/>
      <c r="U368" s="13"/>
      <c r="V368" s="13"/>
      <c r="W368" s="13"/>
    </row>
    <row r="369" spans="1:23" x14ac:dyDescent="0.2">
      <c r="A369" s="13"/>
      <c r="B369" s="13"/>
      <c r="C369" s="13"/>
      <c r="D369" s="13"/>
      <c r="E369" s="13"/>
      <c r="F369" s="13"/>
      <c r="G369" s="13"/>
      <c r="H369" s="13"/>
      <c r="I369" s="13"/>
      <c r="J369" s="13"/>
      <c r="K369" s="13"/>
      <c r="L369" s="13"/>
      <c r="M369" s="13"/>
      <c r="N369" s="13"/>
      <c r="O369" s="13"/>
      <c r="P369" s="13"/>
      <c r="Q369" s="13"/>
      <c r="R369" s="13"/>
      <c r="S369" s="13"/>
      <c r="U369" s="13"/>
      <c r="V369" s="13"/>
      <c r="W369" s="13"/>
    </row>
    <row r="370" spans="1:23" x14ac:dyDescent="0.2">
      <c r="A370" s="13"/>
      <c r="B370" s="13"/>
      <c r="C370" s="13"/>
      <c r="D370" s="13"/>
      <c r="E370" s="13"/>
      <c r="F370" s="13"/>
      <c r="G370" s="13"/>
      <c r="H370" s="13"/>
      <c r="I370" s="13"/>
      <c r="J370" s="13"/>
      <c r="K370" s="13"/>
      <c r="L370" s="13"/>
      <c r="M370" s="13"/>
      <c r="N370" s="13"/>
      <c r="O370" s="13"/>
      <c r="P370" s="13"/>
      <c r="Q370" s="13"/>
      <c r="R370" s="13"/>
      <c r="S370" s="13"/>
      <c r="U370" s="13"/>
      <c r="V370" s="13"/>
      <c r="W370" s="13"/>
    </row>
    <row r="371" spans="1:23" x14ac:dyDescent="0.2">
      <c r="A371" s="13"/>
      <c r="B371" s="13"/>
      <c r="C371" s="13"/>
      <c r="D371" s="13"/>
      <c r="E371" s="13"/>
      <c r="F371" s="13"/>
      <c r="G371" s="13"/>
      <c r="H371" s="13"/>
      <c r="I371" s="13"/>
      <c r="J371" s="13"/>
      <c r="K371" s="13"/>
      <c r="L371" s="13"/>
      <c r="M371" s="13"/>
      <c r="N371" s="13"/>
      <c r="O371" s="13"/>
      <c r="P371" s="13"/>
      <c r="Q371" s="13"/>
      <c r="R371" s="13"/>
      <c r="S371" s="13"/>
      <c r="U371" s="13"/>
      <c r="V371" s="13"/>
      <c r="W371" s="13"/>
    </row>
    <row r="372" spans="1:23" x14ac:dyDescent="0.2">
      <c r="A372" s="13"/>
      <c r="B372" s="13"/>
      <c r="C372" s="13"/>
      <c r="D372" s="13"/>
      <c r="E372" s="13"/>
      <c r="F372" s="13"/>
      <c r="G372" s="13"/>
      <c r="H372" s="13"/>
      <c r="I372" s="13"/>
      <c r="J372" s="13"/>
      <c r="K372" s="13"/>
      <c r="L372" s="13"/>
      <c r="M372" s="13"/>
      <c r="N372" s="13"/>
      <c r="O372" s="13"/>
      <c r="P372" s="13"/>
      <c r="Q372" s="13"/>
      <c r="R372" s="13"/>
      <c r="S372" s="13"/>
      <c r="U372" s="13"/>
      <c r="V372" s="13"/>
      <c r="W372" s="13"/>
    </row>
    <row r="373" spans="1:23" x14ac:dyDescent="0.2">
      <c r="A373" s="13"/>
      <c r="B373" s="13"/>
      <c r="C373" s="13"/>
      <c r="D373" s="13"/>
      <c r="E373" s="13"/>
      <c r="F373" s="13"/>
      <c r="G373" s="13"/>
      <c r="H373" s="13"/>
      <c r="I373" s="13"/>
      <c r="J373" s="13"/>
      <c r="K373" s="13"/>
      <c r="L373" s="13"/>
      <c r="M373" s="13"/>
      <c r="N373" s="13"/>
      <c r="O373" s="13"/>
      <c r="P373" s="13"/>
      <c r="Q373" s="13"/>
      <c r="R373" s="13"/>
      <c r="S373" s="13"/>
      <c r="U373" s="13"/>
      <c r="V373" s="13"/>
      <c r="W373" s="13"/>
    </row>
    <row r="374" spans="1:23" x14ac:dyDescent="0.2">
      <c r="A374" s="13"/>
      <c r="B374" s="13"/>
      <c r="C374" s="13"/>
      <c r="D374" s="13"/>
      <c r="E374" s="13"/>
      <c r="F374" s="13"/>
      <c r="G374" s="13"/>
      <c r="H374" s="13"/>
      <c r="I374" s="13"/>
      <c r="J374" s="13"/>
      <c r="K374" s="13"/>
      <c r="L374" s="13"/>
      <c r="M374" s="13"/>
      <c r="N374" s="13"/>
      <c r="O374" s="13"/>
      <c r="P374" s="13"/>
      <c r="Q374" s="13"/>
      <c r="R374" s="13"/>
      <c r="S374" s="13"/>
      <c r="U374" s="13"/>
      <c r="V374" s="13"/>
      <c r="W374" s="13"/>
    </row>
    <row r="375" spans="1:23" x14ac:dyDescent="0.2">
      <c r="A375" s="13"/>
      <c r="B375" s="13"/>
      <c r="C375" s="13"/>
      <c r="D375" s="13"/>
      <c r="E375" s="13"/>
      <c r="F375" s="13"/>
      <c r="G375" s="13"/>
      <c r="H375" s="13"/>
      <c r="I375" s="13"/>
      <c r="J375" s="13"/>
      <c r="K375" s="13"/>
      <c r="L375" s="13"/>
      <c r="M375" s="13"/>
      <c r="N375" s="13"/>
      <c r="O375" s="13"/>
      <c r="P375" s="13"/>
      <c r="Q375" s="13"/>
      <c r="R375" s="13"/>
      <c r="S375" s="13"/>
      <c r="U375" s="13"/>
      <c r="V375" s="13"/>
      <c r="W375" s="13"/>
    </row>
    <row r="376" spans="1:23" x14ac:dyDescent="0.2">
      <c r="A376" s="13"/>
      <c r="B376" s="13"/>
      <c r="C376" s="13"/>
      <c r="D376" s="13"/>
      <c r="E376" s="13"/>
      <c r="F376" s="13"/>
      <c r="G376" s="13"/>
      <c r="H376" s="13"/>
      <c r="I376" s="13"/>
      <c r="J376" s="13"/>
      <c r="K376" s="13"/>
      <c r="L376" s="13"/>
      <c r="M376" s="13"/>
      <c r="N376" s="13"/>
      <c r="O376" s="13"/>
      <c r="P376" s="13"/>
      <c r="Q376" s="13"/>
      <c r="R376" s="13"/>
      <c r="S376" s="13"/>
      <c r="U376" s="13"/>
      <c r="V376" s="13"/>
      <c r="W376" s="13"/>
    </row>
    <row r="377" spans="1:23" x14ac:dyDescent="0.2">
      <c r="A377" s="13"/>
      <c r="B377" s="13"/>
      <c r="C377" s="13"/>
      <c r="D377" s="13"/>
      <c r="E377" s="13"/>
      <c r="F377" s="13"/>
      <c r="G377" s="13"/>
      <c r="H377" s="13"/>
      <c r="I377" s="13"/>
      <c r="J377" s="13"/>
      <c r="K377" s="13"/>
      <c r="L377" s="13"/>
      <c r="M377" s="13"/>
      <c r="N377" s="13"/>
      <c r="O377" s="13"/>
      <c r="P377" s="13"/>
      <c r="Q377" s="13"/>
      <c r="R377" s="13"/>
      <c r="S377" s="13"/>
      <c r="U377" s="13"/>
      <c r="V377" s="13"/>
      <c r="W377" s="13"/>
    </row>
    <row r="378" spans="1:23" x14ac:dyDescent="0.2">
      <c r="A378" s="13"/>
      <c r="B378" s="13"/>
      <c r="C378" s="13"/>
      <c r="D378" s="13"/>
      <c r="E378" s="13"/>
      <c r="F378" s="13"/>
      <c r="G378" s="13"/>
      <c r="H378" s="13"/>
      <c r="I378" s="13"/>
      <c r="J378" s="13"/>
      <c r="K378" s="13"/>
      <c r="L378" s="13"/>
      <c r="M378" s="13"/>
      <c r="N378" s="13"/>
      <c r="O378" s="13"/>
      <c r="P378" s="13"/>
      <c r="Q378" s="13"/>
      <c r="R378" s="13"/>
      <c r="S378" s="13"/>
      <c r="U378" s="13"/>
      <c r="V378" s="13"/>
      <c r="W378" s="13"/>
    </row>
    <row r="379" spans="1:23" x14ac:dyDescent="0.2">
      <c r="A379" s="13"/>
      <c r="B379" s="13"/>
      <c r="C379" s="13"/>
      <c r="D379" s="13"/>
      <c r="E379" s="13"/>
      <c r="F379" s="13"/>
      <c r="G379" s="13"/>
      <c r="H379" s="13"/>
      <c r="I379" s="13"/>
      <c r="J379" s="13"/>
      <c r="K379" s="13"/>
      <c r="L379" s="13"/>
      <c r="M379" s="13"/>
      <c r="N379" s="13"/>
      <c r="O379" s="13"/>
      <c r="P379" s="13"/>
      <c r="Q379" s="13"/>
      <c r="R379" s="13"/>
      <c r="S379" s="13"/>
      <c r="U379" s="13"/>
      <c r="V379" s="13"/>
      <c r="W379" s="13"/>
    </row>
    <row r="380" spans="1:23" x14ac:dyDescent="0.2">
      <c r="A380" s="13"/>
      <c r="B380" s="13"/>
      <c r="C380" s="13"/>
      <c r="D380" s="13"/>
      <c r="E380" s="13"/>
      <c r="F380" s="13"/>
      <c r="G380" s="13"/>
      <c r="H380" s="13"/>
      <c r="I380" s="13"/>
      <c r="J380" s="13"/>
      <c r="K380" s="13"/>
      <c r="L380" s="13"/>
      <c r="M380" s="13"/>
      <c r="N380" s="13"/>
      <c r="O380" s="13"/>
      <c r="P380" s="13"/>
      <c r="Q380" s="13"/>
      <c r="R380" s="13"/>
      <c r="S380" s="13"/>
      <c r="U380" s="13"/>
      <c r="V380" s="13"/>
      <c r="W380" s="13"/>
    </row>
    <row r="381" spans="1:23" x14ac:dyDescent="0.2">
      <c r="A381" s="13"/>
      <c r="B381" s="13"/>
      <c r="C381" s="13"/>
      <c r="D381" s="13"/>
      <c r="E381" s="13"/>
      <c r="F381" s="13"/>
      <c r="G381" s="13"/>
      <c r="H381" s="13"/>
      <c r="I381" s="13"/>
      <c r="J381" s="13"/>
      <c r="K381" s="13"/>
      <c r="L381" s="13"/>
      <c r="M381" s="13"/>
      <c r="N381" s="13"/>
      <c r="O381" s="13"/>
      <c r="P381" s="13"/>
      <c r="Q381" s="13"/>
      <c r="R381" s="13"/>
      <c r="S381" s="13"/>
      <c r="U381" s="13"/>
      <c r="V381" s="13"/>
      <c r="W381" s="13"/>
    </row>
    <row r="382" spans="1:23" x14ac:dyDescent="0.2">
      <c r="A382" s="13"/>
      <c r="B382" s="13"/>
      <c r="C382" s="13"/>
      <c r="D382" s="13"/>
      <c r="E382" s="13"/>
      <c r="F382" s="13"/>
      <c r="G382" s="13"/>
      <c r="H382" s="13"/>
      <c r="I382" s="13"/>
      <c r="J382" s="13"/>
      <c r="K382" s="13"/>
      <c r="L382" s="13"/>
      <c r="M382" s="13"/>
      <c r="N382" s="13"/>
      <c r="O382" s="13"/>
      <c r="P382" s="13"/>
      <c r="Q382" s="13"/>
      <c r="R382" s="13"/>
      <c r="S382" s="13"/>
      <c r="U382" s="13"/>
      <c r="V382" s="13"/>
      <c r="W382" s="13"/>
    </row>
    <row r="383" spans="1:23" x14ac:dyDescent="0.2">
      <c r="A383" s="13"/>
      <c r="B383" s="13"/>
      <c r="C383" s="13"/>
      <c r="D383" s="13"/>
      <c r="E383" s="13"/>
      <c r="F383" s="13"/>
      <c r="G383" s="13"/>
      <c r="H383" s="13"/>
      <c r="I383" s="13"/>
      <c r="J383" s="13"/>
      <c r="K383" s="13"/>
      <c r="L383" s="13"/>
      <c r="M383" s="13"/>
      <c r="N383" s="13"/>
      <c r="O383" s="13"/>
      <c r="P383" s="13"/>
      <c r="Q383" s="13"/>
      <c r="R383" s="13"/>
      <c r="S383" s="13"/>
      <c r="U383" s="13"/>
      <c r="V383" s="13"/>
      <c r="W383" s="13"/>
    </row>
    <row r="384" spans="1:23" x14ac:dyDescent="0.2">
      <c r="A384" s="13"/>
      <c r="B384" s="13"/>
      <c r="C384" s="13"/>
      <c r="D384" s="13"/>
      <c r="E384" s="13"/>
      <c r="F384" s="13"/>
      <c r="G384" s="13"/>
      <c r="H384" s="13"/>
      <c r="I384" s="13"/>
      <c r="J384" s="13"/>
      <c r="K384" s="13"/>
      <c r="L384" s="13"/>
      <c r="M384" s="13"/>
      <c r="N384" s="13"/>
      <c r="O384" s="13"/>
      <c r="P384" s="13"/>
      <c r="Q384" s="13"/>
      <c r="R384" s="13"/>
      <c r="S384" s="13"/>
      <c r="U384" s="13"/>
      <c r="V384" s="13"/>
      <c r="W384" s="13"/>
    </row>
    <row r="385" spans="1:23" x14ac:dyDescent="0.2">
      <c r="A385" s="13"/>
      <c r="B385" s="13"/>
      <c r="C385" s="13"/>
      <c r="D385" s="13"/>
      <c r="E385" s="13"/>
      <c r="F385" s="13"/>
      <c r="G385" s="13"/>
      <c r="H385" s="13"/>
      <c r="I385" s="13"/>
      <c r="J385" s="13"/>
      <c r="K385" s="13"/>
      <c r="L385" s="13"/>
      <c r="M385" s="13"/>
      <c r="N385" s="13"/>
      <c r="O385" s="13"/>
      <c r="P385" s="13"/>
      <c r="Q385" s="13"/>
      <c r="R385" s="13"/>
      <c r="S385" s="13"/>
      <c r="U385" s="13"/>
      <c r="V385" s="13"/>
      <c r="W385" s="13"/>
    </row>
    <row r="386" spans="1:23" x14ac:dyDescent="0.2">
      <c r="A386" s="13"/>
      <c r="B386" s="13"/>
      <c r="C386" s="13"/>
      <c r="D386" s="13"/>
      <c r="E386" s="13"/>
      <c r="F386" s="13"/>
      <c r="G386" s="13"/>
      <c r="H386" s="13"/>
      <c r="I386" s="13"/>
      <c r="J386" s="13"/>
      <c r="K386" s="13"/>
      <c r="L386" s="13"/>
      <c r="M386" s="13"/>
      <c r="N386" s="13"/>
      <c r="O386" s="13"/>
      <c r="P386" s="13"/>
      <c r="Q386" s="13"/>
      <c r="R386" s="13"/>
      <c r="S386" s="13"/>
      <c r="U386" s="13"/>
      <c r="V386" s="13"/>
      <c r="W386" s="13"/>
    </row>
    <row r="387" spans="1:23" x14ac:dyDescent="0.2">
      <c r="A387" s="13"/>
      <c r="B387" s="13"/>
      <c r="C387" s="13"/>
      <c r="D387" s="13"/>
      <c r="E387" s="13"/>
      <c r="F387" s="13"/>
      <c r="G387" s="13"/>
      <c r="H387" s="13"/>
      <c r="I387" s="13"/>
      <c r="J387" s="13"/>
      <c r="K387" s="13"/>
      <c r="L387" s="13"/>
      <c r="M387" s="13"/>
      <c r="N387" s="13"/>
      <c r="O387" s="13"/>
      <c r="P387" s="13"/>
      <c r="Q387" s="13"/>
      <c r="R387" s="13"/>
      <c r="S387" s="13"/>
      <c r="U387" s="13"/>
      <c r="V387" s="13"/>
      <c r="W387" s="13"/>
    </row>
    <row r="388" spans="1:23" x14ac:dyDescent="0.2">
      <c r="A388" s="13"/>
      <c r="B388" s="13"/>
      <c r="C388" s="13"/>
      <c r="D388" s="13"/>
      <c r="E388" s="13"/>
      <c r="F388" s="13"/>
      <c r="G388" s="13"/>
      <c r="H388" s="13"/>
      <c r="I388" s="13"/>
      <c r="J388" s="13"/>
      <c r="K388" s="13"/>
      <c r="L388" s="13"/>
      <c r="M388" s="13"/>
      <c r="N388" s="13"/>
      <c r="O388" s="13"/>
      <c r="P388" s="13"/>
      <c r="Q388" s="13"/>
      <c r="R388" s="13"/>
      <c r="S388" s="13"/>
      <c r="U388" s="13"/>
      <c r="V388" s="13"/>
      <c r="W388" s="13"/>
    </row>
    <row r="389" spans="1:23" x14ac:dyDescent="0.2">
      <c r="A389" s="13"/>
      <c r="B389" s="13"/>
      <c r="C389" s="13"/>
      <c r="D389" s="13"/>
      <c r="E389" s="13"/>
      <c r="F389" s="13"/>
      <c r="G389" s="13"/>
      <c r="H389" s="13"/>
      <c r="I389" s="13"/>
      <c r="J389" s="13"/>
      <c r="K389" s="13"/>
      <c r="L389" s="13"/>
      <c r="M389" s="13"/>
      <c r="N389" s="13"/>
      <c r="O389" s="13"/>
      <c r="P389" s="13"/>
      <c r="Q389" s="13"/>
      <c r="R389" s="13"/>
      <c r="S389" s="13"/>
      <c r="U389" s="13"/>
      <c r="V389" s="13"/>
      <c r="W389" s="13"/>
    </row>
    <row r="390" spans="1:23" x14ac:dyDescent="0.2">
      <c r="A390" s="13"/>
      <c r="B390" s="13"/>
      <c r="C390" s="13"/>
      <c r="D390" s="13"/>
      <c r="E390" s="13"/>
      <c r="F390" s="13"/>
      <c r="G390" s="13"/>
      <c r="H390" s="13"/>
      <c r="I390" s="13"/>
      <c r="J390" s="13"/>
      <c r="K390" s="13"/>
      <c r="L390" s="13"/>
      <c r="M390" s="13"/>
      <c r="N390" s="13"/>
      <c r="O390" s="13"/>
      <c r="P390" s="13"/>
      <c r="Q390" s="13"/>
      <c r="R390" s="13"/>
      <c r="S390" s="13"/>
      <c r="U390" s="13"/>
      <c r="V390" s="13"/>
      <c r="W390" s="13"/>
    </row>
    <row r="391" spans="1:23" x14ac:dyDescent="0.2">
      <c r="A391" s="13"/>
      <c r="B391" s="13"/>
      <c r="C391" s="13"/>
      <c r="D391" s="13"/>
      <c r="E391" s="13"/>
      <c r="F391" s="13"/>
      <c r="G391" s="13"/>
      <c r="H391" s="13"/>
      <c r="I391" s="13"/>
      <c r="J391" s="13"/>
      <c r="K391" s="13"/>
      <c r="L391" s="13"/>
      <c r="M391" s="13"/>
      <c r="N391" s="13"/>
      <c r="O391" s="13"/>
      <c r="P391" s="13"/>
      <c r="Q391" s="13"/>
      <c r="R391" s="13"/>
      <c r="S391" s="13"/>
      <c r="U391" s="13"/>
      <c r="V391" s="13"/>
      <c r="W391" s="13"/>
    </row>
    <row r="392" spans="1:23" x14ac:dyDescent="0.2">
      <c r="A392" s="13"/>
      <c r="B392" s="13"/>
      <c r="C392" s="13"/>
      <c r="D392" s="13"/>
      <c r="E392" s="13"/>
      <c r="F392" s="13"/>
      <c r="G392" s="13"/>
      <c r="H392" s="13"/>
      <c r="I392" s="13"/>
      <c r="J392" s="13"/>
      <c r="K392" s="13"/>
      <c r="L392" s="13"/>
      <c r="M392" s="13"/>
      <c r="N392" s="13"/>
      <c r="O392" s="13"/>
      <c r="P392" s="13"/>
      <c r="Q392" s="13"/>
      <c r="R392" s="13"/>
      <c r="S392" s="13"/>
      <c r="U392" s="13"/>
      <c r="V392" s="13"/>
      <c r="W392" s="13"/>
    </row>
    <row r="393" spans="1:23" x14ac:dyDescent="0.2">
      <c r="A393" s="13"/>
      <c r="B393" s="13"/>
      <c r="C393" s="13"/>
      <c r="D393" s="13"/>
      <c r="E393" s="13"/>
      <c r="F393" s="13"/>
      <c r="G393" s="13"/>
      <c r="H393" s="13"/>
      <c r="I393" s="13"/>
      <c r="J393" s="13"/>
      <c r="K393" s="13"/>
      <c r="L393" s="13"/>
      <c r="M393" s="13"/>
      <c r="N393" s="13"/>
      <c r="O393" s="13"/>
      <c r="P393" s="13"/>
      <c r="Q393" s="13"/>
      <c r="R393" s="13"/>
      <c r="S393" s="13"/>
      <c r="U393" s="13"/>
      <c r="V393" s="13"/>
      <c r="W393" s="13"/>
    </row>
    <row r="394" spans="1:23" x14ac:dyDescent="0.2">
      <c r="A394" s="13"/>
      <c r="B394" s="13"/>
      <c r="C394" s="13"/>
      <c r="D394" s="13"/>
      <c r="E394" s="13"/>
      <c r="F394" s="13"/>
      <c r="G394" s="13"/>
      <c r="H394" s="13"/>
      <c r="I394" s="13"/>
      <c r="J394" s="13"/>
      <c r="K394" s="13"/>
      <c r="L394" s="13"/>
      <c r="M394" s="13"/>
      <c r="N394" s="13"/>
      <c r="O394" s="13"/>
      <c r="P394" s="13"/>
      <c r="Q394" s="13"/>
      <c r="R394" s="13"/>
      <c r="S394" s="13"/>
      <c r="U394" s="13"/>
      <c r="V394" s="13"/>
      <c r="W394" s="13"/>
    </row>
    <row r="395" spans="1:23" x14ac:dyDescent="0.2">
      <c r="A395" s="13"/>
      <c r="B395" s="13"/>
      <c r="C395" s="13"/>
      <c r="D395" s="13"/>
      <c r="E395" s="13"/>
      <c r="F395" s="13"/>
      <c r="G395" s="13"/>
      <c r="H395" s="13"/>
      <c r="I395" s="13"/>
      <c r="J395" s="13"/>
      <c r="K395" s="13"/>
      <c r="L395" s="13"/>
      <c r="M395" s="13"/>
      <c r="N395" s="13"/>
      <c r="O395" s="13"/>
      <c r="P395" s="13"/>
      <c r="Q395" s="13"/>
      <c r="R395" s="13"/>
      <c r="S395" s="13"/>
      <c r="U395" s="13"/>
      <c r="V395" s="13"/>
      <c r="W395" s="13"/>
    </row>
    <row r="396" spans="1:23" x14ac:dyDescent="0.2">
      <c r="A396" s="13"/>
      <c r="B396" s="13"/>
      <c r="C396" s="13"/>
      <c r="D396" s="13"/>
      <c r="E396" s="13"/>
      <c r="F396" s="13"/>
      <c r="G396" s="13"/>
      <c r="H396" s="13"/>
      <c r="I396" s="13"/>
      <c r="J396" s="13"/>
      <c r="K396" s="13"/>
      <c r="L396" s="13"/>
      <c r="M396" s="13"/>
      <c r="N396" s="13"/>
      <c r="O396" s="13"/>
      <c r="P396" s="13"/>
      <c r="Q396" s="13"/>
      <c r="R396" s="13"/>
      <c r="S396" s="13"/>
      <c r="U396" s="13"/>
      <c r="V396" s="13"/>
      <c r="W396" s="13"/>
    </row>
    <row r="397" spans="1:23" x14ac:dyDescent="0.2">
      <c r="A397" s="13"/>
      <c r="B397" s="13"/>
      <c r="C397" s="13"/>
      <c r="D397" s="13"/>
      <c r="E397" s="13"/>
      <c r="F397" s="13"/>
      <c r="G397" s="13"/>
      <c r="H397" s="13"/>
      <c r="I397" s="13"/>
      <c r="J397" s="13"/>
      <c r="K397" s="13"/>
      <c r="L397" s="13"/>
      <c r="M397" s="13"/>
      <c r="N397" s="13"/>
      <c r="O397" s="13"/>
      <c r="P397" s="13"/>
      <c r="Q397" s="13"/>
      <c r="R397" s="13"/>
      <c r="S397" s="13"/>
      <c r="U397" s="13"/>
      <c r="V397" s="13"/>
      <c r="W397" s="13"/>
    </row>
    <row r="398" spans="1:23" x14ac:dyDescent="0.2">
      <c r="A398" s="13"/>
      <c r="B398" s="13"/>
      <c r="C398" s="13"/>
      <c r="D398" s="13"/>
      <c r="E398" s="13"/>
      <c r="F398" s="13"/>
      <c r="G398" s="13"/>
      <c r="H398" s="13"/>
      <c r="I398" s="13"/>
      <c r="J398" s="13"/>
      <c r="K398" s="13"/>
      <c r="L398" s="13"/>
      <c r="M398" s="13"/>
      <c r="N398" s="13"/>
      <c r="O398" s="13"/>
      <c r="P398" s="13"/>
      <c r="Q398" s="13"/>
      <c r="R398" s="13"/>
      <c r="S398" s="13"/>
      <c r="U398" s="13"/>
      <c r="V398" s="13"/>
      <c r="W398" s="13"/>
    </row>
    <row r="399" spans="1:23" x14ac:dyDescent="0.2">
      <c r="A399" s="13"/>
      <c r="B399" s="13"/>
      <c r="C399" s="13"/>
      <c r="D399" s="13"/>
      <c r="E399" s="13"/>
      <c r="F399" s="13"/>
      <c r="G399" s="13"/>
      <c r="H399" s="13"/>
      <c r="I399" s="13"/>
      <c r="J399" s="13"/>
      <c r="K399" s="13"/>
      <c r="L399" s="13"/>
      <c r="M399" s="13"/>
      <c r="N399" s="13"/>
      <c r="O399" s="13"/>
      <c r="P399" s="13"/>
      <c r="Q399" s="13"/>
      <c r="R399" s="13"/>
      <c r="S399" s="13"/>
      <c r="U399" s="13"/>
      <c r="V399" s="13"/>
      <c r="W399" s="13"/>
    </row>
    <row r="400" spans="1:23" x14ac:dyDescent="0.2">
      <c r="A400" s="13"/>
      <c r="B400" s="13"/>
      <c r="C400" s="13"/>
      <c r="D400" s="13"/>
      <c r="E400" s="13"/>
      <c r="F400" s="13"/>
      <c r="G400" s="13"/>
      <c r="H400" s="13"/>
      <c r="I400" s="13"/>
      <c r="J400" s="13"/>
      <c r="K400" s="13"/>
      <c r="L400" s="13"/>
      <c r="M400" s="13"/>
      <c r="N400" s="13"/>
      <c r="O400" s="13"/>
      <c r="P400" s="13"/>
      <c r="Q400" s="13"/>
      <c r="R400" s="13"/>
      <c r="S400" s="13"/>
      <c r="U400" s="13"/>
      <c r="V400" s="13"/>
      <c r="W400" s="13"/>
    </row>
    <row r="401" spans="1:23" x14ac:dyDescent="0.2">
      <c r="A401" s="13"/>
      <c r="B401" s="13"/>
      <c r="C401" s="13"/>
      <c r="D401" s="13"/>
      <c r="E401" s="13"/>
      <c r="F401" s="13"/>
      <c r="G401" s="13"/>
      <c r="H401" s="13"/>
      <c r="I401" s="13"/>
      <c r="J401" s="13"/>
      <c r="K401" s="13"/>
      <c r="L401" s="13"/>
      <c r="M401" s="13"/>
      <c r="N401" s="13"/>
      <c r="O401" s="13"/>
      <c r="P401" s="13"/>
      <c r="Q401" s="13"/>
      <c r="R401" s="13"/>
      <c r="S401" s="13"/>
      <c r="U401" s="13"/>
      <c r="V401" s="13"/>
      <c r="W401" s="13"/>
    </row>
    <row r="402" spans="1:23" x14ac:dyDescent="0.2">
      <c r="A402" s="13"/>
      <c r="B402" s="13"/>
      <c r="C402" s="13"/>
      <c r="D402" s="13"/>
      <c r="E402" s="13"/>
      <c r="F402" s="13"/>
      <c r="G402" s="13"/>
      <c r="H402" s="13"/>
      <c r="I402" s="13"/>
      <c r="J402" s="13"/>
      <c r="K402" s="13"/>
      <c r="L402" s="13"/>
      <c r="M402" s="13"/>
      <c r="N402" s="13"/>
      <c r="O402" s="13"/>
      <c r="P402" s="13"/>
      <c r="Q402" s="13"/>
      <c r="R402" s="13"/>
      <c r="S402" s="13"/>
      <c r="U402" s="13"/>
      <c r="V402" s="13"/>
      <c r="W402" s="13"/>
    </row>
    <row r="403" spans="1:23" x14ac:dyDescent="0.2">
      <c r="A403" s="13"/>
      <c r="B403" s="13"/>
      <c r="C403" s="13"/>
      <c r="D403" s="13"/>
      <c r="E403" s="13"/>
      <c r="F403" s="13"/>
      <c r="G403" s="13"/>
      <c r="H403" s="13"/>
      <c r="I403" s="13"/>
      <c r="J403" s="13"/>
      <c r="K403" s="13"/>
      <c r="L403" s="13"/>
      <c r="M403" s="13"/>
      <c r="N403" s="13"/>
      <c r="O403" s="13"/>
      <c r="P403" s="13"/>
      <c r="Q403" s="13"/>
      <c r="R403" s="13"/>
      <c r="S403" s="13"/>
      <c r="U403" s="13"/>
      <c r="V403" s="13"/>
      <c r="W403" s="13"/>
    </row>
    <row r="404" spans="1:23" x14ac:dyDescent="0.2">
      <c r="A404" s="13"/>
      <c r="B404" s="13"/>
      <c r="C404" s="13"/>
      <c r="D404" s="13"/>
      <c r="E404" s="13"/>
      <c r="F404" s="13"/>
      <c r="G404" s="13"/>
      <c r="H404" s="13"/>
      <c r="I404" s="13"/>
      <c r="J404" s="13"/>
      <c r="K404" s="13"/>
      <c r="L404" s="13"/>
      <c r="M404" s="13"/>
      <c r="N404" s="13"/>
      <c r="O404" s="13"/>
      <c r="P404" s="13"/>
      <c r="Q404" s="13"/>
      <c r="R404" s="13"/>
      <c r="S404" s="13"/>
      <c r="U404" s="13"/>
      <c r="V404" s="13"/>
      <c r="W404" s="13"/>
    </row>
    <row r="405" spans="1:23" x14ac:dyDescent="0.2">
      <c r="A405" s="13"/>
      <c r="B405" s="13"/>
      <c r="C405" s="13"/>
      <c r="D405" s="13"/>
      <c r="E405" s="13"/>
      <c r="F405" s="13"/>
      <c r="G405" s="13"/>
      <c r="H405" s="13"/>
      <c r="I405" s="13"/>
      <c r="J405" s="13"/>
      <c r="K405" s="13"/>
      <c r="L405" s="13"/>
      <c r="M405" s="13"/>
      <c r="N405" s="13"/>
      <c r="O405" s="13"/>
      <c r="P405" s="13"/>
      <c r="Q405" s="13"/>
      <c r="R405" s="13"/>
      <c r="S405" s="13"/>
      <c r="U405" s="13"/>
      <c r="V405" s="13"/>
      <c r="W405" s="13"/>
    </row>
    <row r="406" spans="1:23" x14ac:dyDescent="0.2">
      <c r="A406" s="13"/>
      <c r="B406" s="13"/>
      <c r="C406" s="13"/>
      <c r="D406" s="13"/>
      <c r="E406" s="13"/>
      <c r="F406" s="13"/>
      <c r="G406" s="13"/>
      <c r="H406" s="13"/>
      <c r="I406" s="13"/>
      <c r="J406" s="13"/>
      <c r="K406" s="13"/>
      <c r="L406" s="13"/>
      <c r="M406" s="13"/>
      <c r="N406" s="13"/>
      <c r="O406" s="13"/>
      <c r="P406" s="13"/>
      <c r="Q406" s="13"/>
      <c r="R406" s="13"/>
      <c r="S406" s="13"/>
      <c r="U406" s="13"/>
      <c r="V406" s="13"/>
      <c r="W406" s="13"/>
    </row>
    <row r="407" spans="1:23" x14ac:dyDescent="0.2">
      <c r="A407" s="13"/>
      <c r="B407" s="13"/>
      <c r="C407" s="13"/>
      <c r="D407" s="13"/>
      <c r="E407" s="13"/>
      <c r="F407" s="13"/>
      <c r="G407" s="13"/>
      <c r="H407" s="13"/>
      <c r="I407" s="13"/>
      <c r="J407" s="13"/>
      <c r="K407" s="13"/>
      <c r="L407" s="13"/>
      <c r="M407" s="13"/>
      <c r="N407" s="13"/>
      <c r="O407" s="13"/>
      <c r="P407" s="13"/>
      <c r="Q407" s="13"/>
      <c r="R407" s="13"/>
      <c r="S407" s="13"/>
      <c r="U407" s="13"/>
      <c r="V407" s="13"/>
      <c r="W407" s="13"/>
    </row>
    <row r="408" spans="1:23" x14ac:dyDescent="0.2">
      <c r="A408" s="13"/>
      <c r="B408" s="13"/>
      <c r="C408" s="13"/>
      <c r="D408" s="13"/>
      <c r="E408" s="13"/>
      <c r="F408" s="13"/>
      <c r="G408" s="13"/>
      <c r="H408" s="13"/>
      <c r="I408" s="13"/>
      <c r="J408" s="13"/>
      <c r="K408" s="13"/>
      <c r="L408" s="13"/>
      <c r="M408" s="13"/>
      <c r="N408" s="13"/>
      <c r="O408" s="13"/>
      <c r="P408" s="13"/>
      <c r="Q408" s="13"/>
      <c r="R408" s="13"/>
      <c r="S408" s="13"/>
      <c r="U408" s="13"/>
      <c r="V408" s="13"/>
      <c r="W408" s="13"/>
    </row>
    <row r="409" spans="1:23" x14ac:dyDescent="0.2">
      <c r="A409" s="13"/>
      <c r="B409" s="13"/>
      <c r="C409" s="13"/>
      <c r="D409" s="13"/>
      <c r="E409" s="13"/>
      <c r="F409" s="13"/>
      <c r="G409" s="13"/>
      <c r="H409" s="13"/>
      <c r="I409" s="13"/>
      <c r="J409" s="13"/>
      <c r="K409" s="13"/>
      <c r="L409" s="13"/>
      <c r="M409" s="13"/>
      <c r="N409" s="13"/>
      <c r="O409" s="13"/>
      <c r="P409" s="13"/>
      <c r="Q409" s="13"/>
      <c r="R409" s="13"/>
      <c r="S409" s="13"/>
      <c r="U409" s="13"/>
      <c r="V409" s="13"/>
      <c r="W409" s="13"/>
    </row>
    <row r="410" spans="1:23" x14ac:dyDescent="0.2">
      <c r="A410" s="13"/>
      <c r="B410" s="13"/>
      <c r="C410" s="13"/>
      <c r="D410" s="13"/>
      <c r="E410" s="13"/>
      <c r="F410" s="13"/>
      <c r="G410" s="13"/>
      <c r="H410" s="13"/>
      <c r="I410" s="13"/>
      <c r="J410" s="13"/>
      <c r="K410" s="13"/>
      <c r="L410" s="13"/>
      <c r="M410" s="13"/>
      <c r="N410" s="13"/>
      <c r="O410" s="13"/>
      <c r="P410" s="13"/>
      <c r="Q410" s="13"/>
      <c r="R410" s="13"/>
      <c r="S410" s="13"/>
      <c r="U410" s="13"/>
      <c r="V410" s="13"/>
      <c r="W410" s="13"/>
    </row>
    <row r="411" spans="1:23" x14ac:dyDescent="0.2">
      <c r="A411" s="13"/>
      <c r="B411" s="13"/>
      <c r="C411" s="13"/>
      <c r="D411" s="13"/>
      <c r="E411" s="13"/>
      <c r="F411" s="13"/>
      <c r="G411" s="13"/>
      <c r="H411" s="13"/>
      <c r="I411" s="13"/>
      <c r="J411" s="13"/>
      <c r="K411" s="13"/>
      <c r="L411" s="13"/>
      <c r="M411" s="13"/>
      <c r="N411" s="13"/>
      <c r="O411" s="13"/>
      <c r="P411" s="13"/>
      <c r="Q411" s="13"/>
      <c r="R411" s="13"/>
      <c r="S411" s="13"/>
      <c r="U411" s="13"/>
      <c r="V411" s="13"/>
      <c r="W411" s="13"/>
    </row>
    <row r="412" spans="1:23" x14ac:dyDescent="0.2">
      <c r="A412" s="13"/>
      <c r="B412" s="13"/>
      <c r="C412" s="13"/>
      <c r="D412" s="13"/>
      <c r="E412" s="13"/>
      <c r="F412" s="13"/>
      <c r="G412" s="13"/>
      <c r="H412" s="13"/>
      <c r="I412" s="13"/>
      <c r="J412" s="13"/>
      <c r="K412" s="13"/>
      <c r="L412" s="13"/>
      <c r="M412" s="13"/>
      <c r="N412" s="13"/>
      <c r="O412" s="13"/>
      <c r="P412" s="13"/>
      <c r="Q412" s="13"/>
      <c r="R412" s="13"/>
      <c r="S412" s="13"/>
      <c r="U412" s="13"/>
      <c r="V412" s="13"/>
      <c r="W412" s="13"/>
    </row>
    <row r="413" spans="1:23" x14ac:dyDescent="0.2">
      <c r="A413" s="13"/>
      <c r="B413" s="13"/>
      <c r="C413" s="13"/>
      <c r="D413" s="13"/>
      <c r="E413" s="13"/>
      <c r="F413" s="13"/>
      <c r="G413" s="13"/>
      <c r="H413" s="13"/>
      <c r="I413" s="13"/>
      <c r="J413" s="13"/>
      <c r="K413" s="13"/>
      <c r="L413" s="13"/>
      <c r="M413" s="13"/>
      <c r="N413" s="13"/>
      <c r="O413" s="13"/>
      <c r="P413" s="13"/>
      <c r="Q413" s="13"/>
      <c r="R413" s="13"/>
      <c r="S413" s="13"/>
      <c r="U413" s="13"/>
      <c r="V413" s="13"/>
      <c r="W413" s="13"/>
    </row>
    <row r="414" spans="1:23" x14ac:dyDescent="0.2">
      <c r="A414" s="13"/>
      <c r="B414" s="13"/>
      <c r="C414" s="13"/>
      <c r="D414" s="13"/>
      <c r="E414" s="13"/>
      <c r="F414" s="13"/>
      <c r="G414" s="13"/>
      <c r="H414" s="13"/>
      <c r="I414" s="13"/>
      <c r="J414" s="13"/>
      <c r="K414" s="13"/>
      <c r="L414" s="13"/>
      <c r="M414" s="13"/>
      <c r="N414" s="13"/>
      <c r="O414" s="13"/>
      <c r="P414" s="13"/>
      <c r="Q414" s="13"/>
      <c r="R414" s="13"/>
      <c r="S414" s="13"/>
      <c r="U414" s="13"/>
      <c r="V414" s="13"/>
      <c r="W414" s="13"/>
    </row>
    <row r="415" spans="1:23" x14ac:dyDescent="0.2">
      <c r="A415" s="13"/>
      <c r="B415" s="13"/>
      <c r="C415" s="13"/>
      <c r="D415" s="13"/>
      <c r="E415" s="13"/>
      <c r="F415" s="13"/>
      <c r="G415" s="13"/>
      <c r="H415" s="13"/>
      <c r="I415" s="13"/>
      <c r="J415" s="13"/>
      <c r="K415" s="13"/>
      <c r="L415" s="13"/>
      <c r="M415" s="13"/>
      <c r="N415" s="13"/>
      <c r="O415" s="13"/>
      <c r="P415" s="13"/>
      <c r="Q415" s="13"/>
      <c r="R415" s="13"/>
      <c r="S415" s="13"/>
      <c r="U415" s="13"/>
      <c r="V415" s="13"/>
      <c r="W415" s="13"/>
    </row>
    <row r="416" spans="1:23" x14ac:dyDescent="0.2">
      <c r="A416" s="13"/>
      <c r="B416" s="13"/>
      <c r="C416" s="13"/>
      <c r="D416" s="13"/>
      <c r="E416" s="13"/>
      <c r="F416" s="13"/>
      <c r="G416" s="13"/>
      <c r="H416" s="13"/>
      <c r="I416" s="13"/>
      <c r="J416" s="13"/>
      <c r="K416" s="13"/>
      <c r="L416" s="13"/>
      <c r="M416" s="13"/>
      <c r="N416" s="13"/>
      <c r="O416" s="13"/>
      <c r="P416" s="13"/>
      <c r="Q416" s="13"/>
      <c r="R416" s="13"/>
      <c r="S416" s="13"/>
      <c r="U416" s="13"/>
      <c r="V416" s="13"/>
      <c r="W416" s="13"/>
    </row>
    <row r="417" spans="1:75" x14ac:dyDescent="0.2">
      <c r="A417" s="13"/>
      <c r="B417" s="13"/>
      <c r="C417" s="13"/>
      <c r="D417" s="13"/>
      <c r="E417" s="13"/>
      <c r="F417" s="13"/>
      <c r="G417" s="13"/>
      <c r="H417" s="13"/>
      <c r="I417" s="13"/>
      <c r="J417" s="13"/>
      <c r="K417" s="13"/>
      <c r="L417" s="13"/>
      <c r="M417" s="13"/>
      <c r="N417" s="13"/>
      <c r="O417" s="13"/>
      <c r="P417" s="13"/>
      <c r="Q417" s="13"/>
      <c r="R417" s="13"/>
      <c r="S417" s="13"/>
      <c r="U417" s="13"/>
      <c r="V417" s="13"/>
      <c r="W417" s="13"/>
      <c r="BW417" s="2"/>
    </row>
    <row r="418" spans="1:75" x14ac:dyDescent="0.2">
      <c r="A418" s="13"/>
      <c r="B418" s="13"/>
      <c r="C418" s="13"/>
      <c r="D418" s="13"/>
      <c r="E418" s="13"/>
      <c r="F418" s="13"/>
      <c r="G418" s="13"/>
      <c r="H418" s="13"/>
      <c r="I418" s="13"/>
      <c r="J418" s="13"/>
      <c r="K418" s="13"/>
      <c r="L418" s="13"/>
      <c r="M418" s="13"/>
      <c r="N418" s="13"/>
      <c r="O418" s="13"/>
      <c r="P418" s="13"/>
      <c r="Q418" s="13"/>
      <c r="R418" s="13"/>
      <c r="S418" s="13"/>
      <c r="U418" s="13"/>
      <c r="V418" s="13"/>
      <c r="W418" s="13"/>
      <c r="BW418" s="2"/>
    </row>
    <row r="419" spans="1:75" x14ac:dyDescent="0.2">
      <c r="A419" s="13"/>
      <c r="B419" s="13"/>
      <c r="C419" s="13"/>
      <c r="D419" s="13"/>
      <c r="E419" s="13"/>
      <c r="F419" s="13"/>
      <c r="G419" s="13"/>
      <c r="H419" s="13"/>
      <c r="I419" s="13"/>
      <c r="J419" s="13"/>
      <c r="K419" s="13"/>
      <c r="L419" s="13"/>
      <c r="M419" s="13"/>
      <c r="N419" s="13"/>
      <c r="O419" s="13"/>
      <c r="P419" s="13"/>
      <c r="Q419" s="13"/>
      <c r="R419" s="13"/>
      <c r="S419" s="13"/>
      <c r="U419" s="13"/>
      <c r="V419" s="13"/>
      <c r="W419" s="13"/>
      <c r="BW419" s="2"/>
    </row>
    <row r="420" spans="1:75" x14ac:dyDescent="0.2">
      <c r="A420" s="13"/>
      <c r="B420" s="13"/>
      <c r="C420" s="13"/>
      <c r="D420" s="13"/>
      <c r="E420" s="13"/>
      <c r="F420" s="13"/>
      <c r="G420" s="13"/>
      <c r="H420" s="13"/>
      <c r="I420" s="13"/>
      <c r="J420" s="13"/>
      <c r="K420" s="13"/>
      <c r="L420" s="13"/>
      <c r="M420" s="13"/>
      <c r="N420" s="13"/>
      <c r="O420" s="13"/>
      <c r="P420" s="13"/>
      <c r="Q420" s="13"/>
      <c r="R420" s="13"/>
      <c r="S420" s="13"/>
      <c r="U420" s="13"/>
      <c r="V420" s="13"/>
      <c r="W420" s="13"/>
      <c r="BW420" s="2"/>
    </row>
    <row r="421" spans="1:75" x14ac:dyDescent="0.2">
      <c r="A421" s="13"/>
      <c r="B421" s="13"/>
      <c r="C421" s="13"/>
      <c r="D421" s="13"/>
      <c r="E421" s="13"/>
      <c r="F421" s="13"/>
      <c r="G421" s="13"/>
      <c r="H421" s="13"/>
      <c r="I421" s="13"/>
      <c r="J421" s="13"/>
      <c r="K421" s="13"/>
      <c r="L421" s="13"/>
      <c r="M421" s="13"/>
      <c r="N421" s="13"/>
      <c r="O421" s="13"/>
      <c r="P421" s="13"/>
      <c r="Q421" s="13"/>
      <c r="R421" s="13"/>
      <c r="S421" s="13"/>
      <c r="U421" s="13"/>
      <c r="V421" s="13"/>
      <c r="W421" s="13"/>
      <c r="BW421" s="2"/>
    </row>
    <row r="422" spans="1:75" x14ac:dyDescent="0.2">
      <c r="A422" s="13"/>
      <c r="B422" s="13"/>
      <c r="C422" s="13"/>
      <c r="D422" s="13"/>
      <c r="E422" s="13"/>
      <c r="F422" s="13"/>
      <c r="G422" s="13"/>
      <c r="H422" s="13"/>
      <c r="I422" s="13"/>
      <c r="J422" s="13"/>
      <c r="K422" s="13"/>
      <c r="L422" s="13"/>
      <c r="M422" s="13"/>
      <c r="N422" s="13"/>
      <c r="O422" s="13"/>
      <c r="P422" s="13"/>
      <c r="Q422" s="13"/>
      <c r="R422" s="13"/>
      <c r="S422" s="13"/>
      <c r="U422" s="13"/>
      <c r="V422" s="13"/>
      <c r="W422" s="13"/>
      <c r="BW422" s="2"/>
    </row>
    <row r="423" spans="1:75" x14ac:dyDescent="0.2">
      <c r="A423" s="13"/>
      <c r="B423" s="13"/>
      <c r="C423" s="13"/>
      <c r="D423" s="13"/>
      <c r="E423" s="13"/>
      <c r="F423" s="13"/>
      <c r="G423" s="13"/>
      <c r="H423" s="13"/>
      <c r="I423" s="13"/>
      <c r="J423" s="13"/>
      <c r="K423" s="13"/>
      <c r="L423" s="13"/>
      <c r="M423" s="13"/>
      <c r="N423" s="13"/>
      <c r="O423" s="13"/>
      <c r="P423" s="13"/>
      <c r="Q423" s="13"/>
      <c r="R423" s="13"/>
      <c r="S423" s="13"/>
      <c r="U423" s="13"/>
      <c r="V423" s="13"/>
      <c r="W423" s="13"/>
      <c r="BW423" s="2"/>
    </row>
    <row r="424" spans="1:75" x14ac:dyDescent="0.2">
      <c r="A424" s="13"/>
      <c r="B424" s="13"/>
      <c r="C424" s="13"/>
      <c r="D424" s="13"/>
      <c r="E424" s="13"/>
      <c r="F424" s="13"/>
      <c r="G424" s="13"/>
      <c r="H424" s="13"/>
      <c r="I424" s="13"/>
      <c r="J424" s="13"/>
      <c r="K424" s="13"/>
      <c r="L424" s="13"/>
      <c r="M424" s="13"/>
      <c r="N424" s="13"/>
      <c r="O424" s="13"/>
      <c r="P424" s="13"/>
      <c r="Q424" s="13"/>
      <c r="R424" s="13"/>
      <c r="S424" s="13"/>
      <c r="U424" s="13"/>
      <c r="V424" s="13"/>
      <c r="W424" s="13"/>
      <c r="BW424" s="2"/>
    </row>
    <row r="425" spans="1:75" x14ac:dyDescent="0.2">
      <c r="A425" s="13"/>
      <c r="B425" s="13"/>
      <c r="C425" s="13"/>
      <c r="D425" s="13"/>
      <c r="E425" s="13"/>
      <c r="F425" s="13"/>
      <c r="G425" s="13"/>
      <c r="H425" s="13"/>
      <c r="I425" s="13"/>
      <c r="J425" s="13"/>
      <c r="K425" s="13"/>
      <c r="L425" s="13"/>
      <c r="M425" s="13"/>
      <c r="N425" s="13"/>
      <c r="O425" s="13"/>
      <c r="P425" s="13"/>
      <c r="Q425" s="13"/>
      <c r="R425" s="13"/>
      <c r="S425" s="13"/>
      <c r="U425" s="13"/>
      <c r="V425" s="13"/>
      <c r="W425" s="13"/>
      <c r="BW425" s="2"/>
    </row>
    <row r="426" spans="1:75" x14ac:dyDescent="0.2">
      <c r="A426" s="13"/>
      <c r="B426" s="13"/>
      <c r="C426" s="13"/>
      <c r="D426" s="13"/>
      <c r="E426" s="13"/>
      <c r="F426" s="13"/>
      <c r="G426" s="13"/>
      <c r="H426" s="13"/>
      <c r="I426" s="13"/>
      <c r="J426" s="13"/>
      <c r="K426" s="13"/>
      <c r="L426" s="13"/>
      <c r="M426" s="13"/>
      <c r="N426" s="13"/>
      <c r="O426" s="13"/>
      <c r="P426" s="13"/>
      <c r="Q426" s="13"/>
      <c r="R426" s="13"/>
      <c r="S426" s="13"/>
      <c r="U426" s="13"/>
      <c r="V426" s="13"/>
      <c r="W426" s="13"/>
      <c r="BW426" s="2"/>
    </row>
    <row r="427" spans="1:75" x14ac:dyDescent="0.2">
      <c r="A427" s="13"/>
      <c r="B427" s="13"/>
      <c r="C427" s="13"/>
      <c r="D427" s="13"/>
      <c r="E427" s="13"/>
      <c r="F427" s="13"/>
      <c r="G427" s="13"/>
      <c r="H427" s="13"/>
      <c r="I427" s="13"/>
      <c r="J427" s="13"/>
      <c r="K427" s="13"/>
      <c r="L427" s="13"/>
      <c r="M427" s="13"/>
      <c r="N427" s="13"/>
      <c r="O427" s="13"/>
      <c r="P427" s="13"/>
      <c r="Q427" s="13"/>
      <c r="R427" s="13"/>
      <c r="S427" s="13"/>
      <c r="U427" s="13"/>
      <c r="V427" s="13"/>
      <c r="W427" s="13"/>
      <c r="BW427" s="2"/>
    </row>
    <row r="428" spans="1:75" x14ac:dyDescent="0.2">
      <c r="A428" s="13"/>
      <c r="B428" s="13"/>
      <c r="C428" s="13"/>
      <c r="D428" s="13"/>
      <c r="E428" s="13"/>
      <c r="F428" s="13"/>
      <c r="G428" s="13"/>
      <c r="H428" s="13"/>
      <c r="I428" s="13"/>
      <c r="J428" s="13"/>
      <c r="K428" s="13"/>
      <c r="L428" s="13"/>
      <c r="M428" s="13"/>
      <c r="N428" s="13"/>
      <c r="O428" s="13"/>
      <c r="P428" s="13"/>
      <c r="Q428" s="13"/>
      <c r="R428" s="13"/>
      <c r="S428" s="13"/>
      <c r="U428" s="13"/>
      <c r="V428" s="13"/>
      <c r="W428" s="13"/>
      <c r="BW428" s="2"/>
    </row>
    <row r="429" spans="1:75" x14ac:dyDescent="0.2">
      <c r="A429" s="13"/>
      <c r="B429" s="13"/>
      <c r="C429" s="13"/>
      <c r="D429" s="13"/>
      <c r="E429" s="13"/>
      <c r="F429" s="13"/>
      <c r="G429" s="13"/>
      <c r="H429" s="13"/>
      <c r="I429" s="13"/>
      <c r="J429" s="13"/>
      <c r="K429" s="13"/>
      <c r="L429" s="13"/>
      <c r="M429" s="13"/>
      <c r="N429" s="13"/>
      <c r="O429" s="13"/>
      <c r="P429" s="13"/>
      <c r="Q429" s="13"/>
      <c r="R429" s="13"/>
      <c r="S429" s="13"/>
      <c r="U429" s="13"/>
      <c r="V429" s="13"/>
      <c r="W429" s="13"/>
      <c r="BW429" s="2"/>
    </row>
    <row r="430" spans="1:75" x14ac:dyDescent="0.2">
      <c r="A430" s="13"/>
      <c r="B430" s="13"/>
      <c r="C430" s="13"/>
      <c r="D430" s="13"/>
      <c r="E430" s="13"/>
      <c r="F430" s="13"/>
      <c r="G430" s="13"/>
      <c r="H430" s="13"/>
      <c r="I430" s="13"/>
      <c r="J430" s="13"/>
      <c r="K430" s="13"/>
      <c r="L430" s="13"/>
      <c r="M430" s="13"/>
      <c r="N430" s="13"/>
      <c r="O430" s="13"/>
      <c r="P430" s="13"/>
      <c r="Q430" s="13"/>
      <c r="R430" s="13"/>
      <c r="S430" s="13"/>
      <c r="U430" s="13"/>
      <c r="V430" s="13"/>
      <c r="W430" s="13"/>
      <c r="BW430" s="2"/>
    </row>
    <row r="431" spans="1:75" x14ac:dyDescent="0.2">
      <c r="A431" s="13"/>
      <c r="B431" s="13"/>
      <c r="C431" s="13"/>
      <c r="D431" s="13"/>
      <c r="E431" s="13"/>
      <c r="F431" s="13"/>
      <c r="G431" s="13"/>
      <c r="H431" s="13"/>
      <c r="I431" s="13"/>
      <c r="J431" s="13"/>
      <c r="K431" s="13"/>
      <c r="L431" s="13"/>
      <c r="M431" s="13"/>
      <c r="N431" s="13"/>
      <c r="O431" s="13"/>
      <c r="P431" s="13"/>
      <c r="Q431" s="13"/>
      <c r="R431" s="13"/>
      <c r="S431" s="13"/>
      <c r="U431" s="13"/>
      <c r="V431" s="13"/>
      <c r="W431" s="13"/>
      <c r="BW431" s="2"/>
    </row>
    <row r="432" spans="1:75" x14ac:dyDescent="0.2">
      <c r="A432" s="13"/>
      <c r="B432" s="13"/>
      <c r="C432" s="13"/>
      <c r="D432" s="13"/>
      <c r="E432" s="13"/>
      <c r="F432" s="13"/>
      <c r="G432" s="13"/>
      <c r="H432" s="13"/>
      <c r="I432" s="13"/>
      <c r="J432" s="13"/>
      <c r="K432" s="13"/>
      <c r="L432" s="13"/>
      <c r="M432" s="13"/>
      <c r="N432" s="13"/>
      <c r="O432" s="13"/>
      <c r="P432" s="13"/>
      <c r="Q432" s="13"/>
      <c r="R432" s="13"/>
      <c r="S432" s="13"/>
      <c r="U432" s="13"/>
      <c r="V432" s="13"/>
      <c r="W432" s="13"/>
      <c r="BW432" s="2"/>
    </row>
    <row r="433" spans="1:75" x14ac:dyDescent="0.2">
      <c r="A433" s="13"/>
      <c r="B433" s="13"/>
      <c r="C433" s="13"/>
      <c r="D433" s="13"/>
      <c r="E433" s="13"/>
      <c r="F433" s="13"/>
      <c r="G433" s="13"/>
      <c r="H433" s="13"/>
      <c r="I433" s="13"/>
      <c r="J433" s="13"/>
      <c r="K433" s="13"/>
      <c r="L433" s="13"/>
      <c r="M433" s="13"/>
      <c r="N433" s="13"/>
      <c r="O433" s="13"/>
      <c r="P433" s="13"/>
      <c r="Q433" s="13"/>
      <c r="R433" s="13"/>
      <c r="S433" s="13"/>
      <c r="U433" s="13"/>
      <c r="V433" s="13"/>
      <c r="W433" s="13"/>
      <c r="BW433" s="2"/>
    </row>
    <row r="434" spans="1:75" x14ac:dyDescent="0.2">
      <c r="A434" s="13"/>
      <c r="B434" s="13"/>
      <c r="C434" s="13"/>
      <c r="D434" s="13"/>
      <c r="E434" s="13"/>
      <c r="F434" s="13"/>
      <c r="G434" s="13"/>
      <c r="H434" s="13"/>
      <c r="I434" s="13"/>
      <c r="J434" s="13"/>
      <c r="K434" s="13"/>
      <c r="L434" s="13"/>
      <c r="M434" s="13"/>
      <c r="N434" s="13"/>
      <c r="O434" s="13"/>
      <c r="P434" s="13"/>
      <c r="Q434" s="13"/>
      <c r="R434" s="13"/>
      <c r="S434" s="13"/>
      <c r="U434" s="13"/>
      <c r="V434" s="13"/>
      <c r="W434" s="13"/>
      <c r="BW434" s="2"/>
    </row>
    <row r="435" spans="1:75" x14ac:dyDescent="0.2">
      <c r="A435" s="13"/>
      <c r="B435" s="13"/>
      <c r="C435" s="13"/>
      <c r="D435" s="13"/>
      <c r="E435" s="13"/>
      <c r="F435" s="13"/>
      <c r="G435" s="13"/>
      <c r="H435" s="13"/>
      <c r="I435" s="13"/>
      <c r="J435" s="13"/>
      <c r="K435" s="13"/>
      <c r="L435" s="13"/>
      <c r="M435" s="13"/>
      <c r="N435" s="13"/>
      <c r="O435" s="13"/>
      <c r="P435" s="13"/>
      <c r="Q435" s="13"/>
      <c r="R435" s="13"/>
      <c r="S435" s="13"/>
      <c r="U435" s="13"/>
      <c r="V435" s="13"/>
      <c r="W435" s="13"/>
      <c r="BW435" s="2"/>
    </row>
    <row r="436" spans="1:75" x14ac:dyDescent="0.2">
      <c r="A436" s="13"/>
      <c r="B436" s="13"/>
      <c r="C436" s="13"/>
      <c r="D436" s="13"/>
      <c r="E436" s="13"/>
      <c r="F436" s="13"/>
      <c r="G436" s="13"/>
      <c r="H436" s="13"/>
      <c r="I436" s="13"/>
      <c r="J436" s="13"/>
      <c r="K436" s="13"/>
      <c r="L436" s="13"/>
      <c r="M436" s="13"/>
      <c r="N436" s="13"/>
      <c r="O436" s="13"/>
      <c r="P436" s="13"/>
      <c r="Q436" s="13"/>
      <c r="R436" s="13"/>
      <c r="S436" s="13"/>
      <c r="U436" s="13"/>
      <c r="V436" s="13"/>
      <c r="W436" s="13"/>
      <c r="BW436" s="2"/>
    </row>
    <row r="437" spans="1:75" x14ac:dyDescent="0.2">
      <c r="A437" s="13"/>
      <c r="B437" s="13"/>
      <c r="C437" s="13"/>
      <c r="D437" s="13"/>
      <c r="E437" s="13"/>
      <c r="F437" s="13"/>
      <c r="G437" s="13"/>
      <c r="H437" s="13"/>
      <c r="I437" s="13"/>
      <c r="J437" s="13"/>
      <c r="K437" s="13"/>
      <c r="L437" s="13"/>
      <c r="M437" s="13"/>
      <c r="N437" s="13"/>
      <c r="O437" s="13"/>
      <c r="P437" s="13"/>
      <c r="Q437" s="13"/>
      <c r="R437" s="13"/>
      <c r="S437" s="13"/>
      <c r="U437" s="13"/>
      <c r="V437" s="13"/>
      <c r="W437" s="13"/>
      <c r="BW437" s="2"/>
    </row>
    <row r="438" spans="1:75" x14ac:dyDescent="0.2">
      <c r="A438" s="13"/>
      <c r="B438" s="13"/>
      <c r="C438" s="13"/>
      <c r="D438" s="13"/>
      <c r="E438" s="13"/>
      <c r="F438" s="13"/>
      <c r="G438" s="13"/>
      <c r="H438" s="13"/>
      <c r="I438" s="13"/>
      <c r="J438" s="13"/>
      <c r="K438" s="13"/>
      <c r="L438" s="13"/>
      <c r="M438" s="13"/>
      <c r="N438" s="13"/>
      <c r="O438" s="13"/>
      <c r="P438" s="13"/>
      <c r="Q438" s="13"/>
      <c r="R438" s="13"/>
      <c r="S438" s="13"/>
      <c r="U438" s="13"/>
      <c r="V438" s="13"/>
      <c r="W438" s="13"/>
      <c r="BW438" s="2"/>
    </row>
    <row r="439" spans="1:75" x14ac:dyDescent="0.2">
      <c r="A439" s="13"/>
      <c r="B439" s="13"/>
      <c r="C439" s="13"/>
      <c r="D439" s="13"/>
      <c r="E439" s="13"/>
      <c r="F439" s="13"/>
      <c r="G439" s="13"/>
      <c r="H439" s="13"/>
      <c r="I439" s="13"/>
      <c r="J439" s="13"/>
      <c r="K439" s="13"/>
      <c r="L439" s="13"/>
      <c r="M439" s="13"/>
      <c r="N439" s="13"/>
      <c r="O439" s="13"/>
      <c r="P439" s="13"/>
      <c r="Q439" s="13"/>
      <c r="R439" s="13"/>
      <c r="S439" s="13"/>
      <c r="U439" s="13"/>
      <c r="V439" s="13"/>
      <c r="W439" s="13"/>
      <c r="BW439" s="2"/>
    </row>
    <row r="440" spans="1:75" x14ac:dyDescent="0.2">
      <c r="A440" s="13"/>
      <c r="B440" s="13"/>
      <c r="C440" s="13"/>
      <c r="D440" s="13"/>
      <c r="E440" s="13"/>
      <c r="F440" s="13"/>
      <c r="G440" s="13"/>
      <c r="H440" s="13"/>
      <c r="I440" s="13"/>
      <c r="J440" s="13"/>
      <c r="K440" s="13"/>
      <c r="L440" s="13"/>
      <c r="M440" s="13"/>
      <c r="N440" s="13"/>
      <c r="O440" s="13"/>
      <c r="P440" s="13"/>
      <c r="Q440" s="13"/>
      <c r="R440" s="13"/>
      <c r="S440" s="13"/>
      <c r="U440" s="13"/>
      <c r="V440" s="13"/>
      <c r="W440" s="13"/>
      <c r="BW440" s="2"/>
    </row>
    <row r="441" spans="1:75" x14ac:dyDescent="0.2">
      <c r="A441" s="13"/>
      <c r="B441" s="13"/>
      <c r="C441" s="13"/>
      <c r="D441" s="13"/>
      <c r="E441" s="13"/>
      <c r="F441" s="13"/>
      <c r="G441" s="13"/>
      <c r="H441" s="13"/>
      <c r="I441" s="13"/>
      <c r="J441" s="13"/>
      <c r="K441" s="13"/>
      <c r="L441" s="13"/>
      <c r="M441" s="13"/>
      <c r="N441" s="13"/>
      <c r="O441" s="13"/>
      <c r="P441" s="13"/>
      <c r="Q441" s="13"/>
      <c r="R441" s="13"/>
      <c r="S441" s="13"/>
      <c r="U441" s="13"/>
      <c r="V441" s="13"/>
      <c r="W441" s="13"/>
      <c r="BW441" s="2"/>
    </row>
    <row r="442" spans="1:75" x14ac:dyDescent="0.2">
      <c r="A442" s="13"/>
      <c r="B442" s="13"/>
      <c r="C442" s="13"/>
      <c r="D442" s="13"/>
      <c r="E442" s="13"/>
      <c r="F442" s="13"/>
      <c r="G442" s="13"/>
      <c r="H442" s="13"/>
      <c r="I442" s="13"/>
      <c r="J442" s="13"/>
      <c r="K442" s="13"/>
      <c r="L442" s="13"/>
      <c r="M442" s="13"/>
      <c r="N442" s="13"/>
      <c r="O442" s="13"/>
      <c r="P442" s="13"/>
      <c r="Q442" s="13"/>
      <c r="R442" s="13"/>
      <c r="S442" s="13"/>
      <c r="U442" s="13"/>
      <c r="V442" s="13"/>
      <c r="W442" s="13"/>
      <c r="BW442" s="2"/>
    </row>
    <row r="443" spans="1:75" x14ac:dyDescent="0.2">
      <c r="A443" s="13"/>
      <c r="B443" s="13"/>
      <c r="C443" s="13"/>
      <c r="D443" s="13"/>
      <c r="E443" s="13"/>
      <c r="F443" s="13"/>
      <c r="G443" s="13"/>
      <c r="H443" s="13"/>
      <c r="I443" s="13"/>
      <c r="J443" s="13"/>
      <c r="K443" s="13"/>
      <c r="L443" s="13"/>
      <c r="M443" s="13"/>
      <c r="N443" s="13"/>
      <c r="O443" s="13"/>
      <c r="P443" s="13"/>
      <c r="Q443" s="13"/>
      <c r="R443" s="13"/>
      <c r="S443" s="13"/>
      <c r="U443" s="13"/>
      <c r="V443" s="13"/>
      <c r="W443" s="13"/>
      <c r="BW443" s="2"/>
    </row>
    <row r="444" spans="1:75" x14ac:dyDescent="0.2">
      <c r="A444" s="13"/>
      <c r="B444" s="13"/>
      <c r="C444" s="13"/>
      <c r="D444" s="13"/>
      <c r="E444" s="13"/>
      <c r="F444" s="13"/>
      <c r="G444" s="13"/>
      <c r="H444" s="13"/>
      <c r="I444" s="13"/>
      <c r="J444" s="13"/>
      <c r="K444" s="13"/>
      <c r="L444" s="13"/>
      <c r="M444" s="13"/>
      <c r="N444" s="13"/>
      <c r="O444" s="13"/>
      <c r="P444" s="13"/>
      <c r="Q444" s="13"/>
      <c r="R444" s="13"/>
      <c r="S444" s="13"/>
      <c r="U444" s="13"/>
      <c r="V444" s="13"/>
      <c r="W444" s="13"/>
      <c r="BW444" s="2"/>
    </row>
    <row r="445" spans="1:75" x14ac:dyDescent="0.2">
      <c r="A445" s="13"/>
      <c r="B445" s="13"/>
      <c r="C445" s="13"/>
      <c r="D445" s="13"/>
      <c r="E445" s="13"/>
      <c r="F445" s="13"/>
      <c r="G445" s="13"/>
      <c r="H445" s="13"/>
      <c r="I445" s="13"/>
      <c r="J445" s="13"/>
      <c r="K445" s="13"/>
      <c r="L445" s="13"/>
      <c r="M445" s="13"/>
      <c r="N445" s="13"/>
      <c r="O445" s="13"/>
      <c r="P445" s="13"/>
      <c r="Q445" s="13"/>
      <c r="R445" s="13"/>
      <c r="S445" s="13"/>
      <c r="U445" s="13"/>
      <c r="V445" s="13"/>
      <c r="W445" s="13"/>
      <c r="BW445" s="2"/>
    </row>
    <row r="446" spans="1:75" x14ac:dyDescent="0.2">
      <c r="A446" s="13"/>
      <c r="B446" s="13"/>
      <c r="C446" s="13"/>
      <c r="D446" s="13"/>
      <c r="E446" s="13"/>
      <c r="F446" s="13"/>
      <c r="G446" s="13"/>
      <c r="H446" s="13"/>
      <c r="I446" s="13"/>
      <c r="J446" s="13"/>
      <c r="K446" s="13"/>
      <c r="L446" s="13"/>
      <c r="M446" s="13"/>
      <c r="N446" s="13"/>
      <c r="O446" s="13"/>
      <c r="P446" s="13"/>
      <c r="Q446" s="13"/>
      <c r="R446" s="13"/>
      <c r="S446" s="13"/>
      <c r="U446" s="13"/>
      <c r="V446" s="13"/>
      <c r="W446" s="13"/>
      <c r="BW446" s="2"/>
    </row>
    <row r="447" spans="1:75" x14ac:dyDescent="0.2">
      <c r="A447" s="13"/>
      <c r="B447" s="13"/>
      <c r="C447" s="13"/>
      <c r="D447" s="13"/>
      <c r="E447" s="13"/>
      <c r="F447" s="13"/>
      <c r="G447" s="13"/>
      <c r="H447" s="13"/>
      <c r="I447" s="13"/>
      <c r="J447" s="13"/>
      <c r="K447" s="13"/>
      <c r="L447" s="13"/>
      <c r="M447" s="13"/>
      <c r="N447" s="13"/>
      <c r="O447" s="13"/>
      <c r="P447" s="13"/>
      <c r="Q447" s="13"/>
      <c r="R447" s="13"/>
      <c r="S447" s="13"/>
      <c r="U447" s="13"/>
      <c r="V447" s="13"/>
      <c r="W447" s="13"/>
      <c r="BW447" s="2"/>
    </row>
    <row r="448" spans="1:75" x14ac:dyDescent="0.2">
      <c r="A448" s="13"/>
      <c r="B448" s="13"/>
      <c r="C448" s="13"/>
      <c r="D448" s="13"/>
      <c r="E448" s="13"/>
      <c r="F448" s="13"/>
      <c r="G448" s="13"/>
      <c r="H448" s="13"/>
      <c r="I448" s="13"/>
      <c r="J448" s="13"/>
      <c r="K448" s="13"/>
      <c r="L448" s="13"/>
      <c r="M448" s="13"/>
      <c r="N448" s="13"/>
      <c r="O448" s="13"/>
      <c r="P448" s="13"/>
      <c r="Q448" s="13"/>
      <c r="R448" s="13"/>
      <c r="S448" s="13"/>
      <c r="U448" s="13"/>
      <c r="V448" s="13"/>
      <c r="W448" s="13"/>
      <c r="BW448" s="2"/>
    </row>
    <row r="449" spans="1:75" x14ac:dyDescent="0.2">
      <c r="A449" s="13"/>
      <c r="B449" s="13"/>
      <c r="C449" s="13"/>
      <c r="D449" s="13"/>
      <c r="E449" s="13"/>
      <c r="F449" s="13"/>
      <c r="G449" s="13"/>
      <c r="H449" s="13"/>
      <c r="I449" s="13"/>
      <c r="J449" s="13"/>
      <c r="K449" s="13"/>
      <c r="L449" s="13"/>
      <c r="M449" s="13"/>
      <c r="N449" s="13"/>
      <c r="O449" s="13"/>
      <c r="P449" s="13"/>
      <c r="Q449" s="13"/>
      <c r="R449" s="13"/>
      <c r="S449" s="13"/>
      <c r="U449" s="13"/>
      <c r="V449" s="13"/>
      <c r="W449" s="13"/>
      <c r="BW449" s="2"/>
    </row>
    <row r="450" spans="1:75" x14ac:dyDescent="0.2">
      <c r="A450" s="13"/>
      <c r="B450" s="13"/>
      <c r="C450" s="13"/>
      <c r="D450" s="13"/>
      <c r="E450" s="13"/>
      <c r="F450" s="13"/>
      <c r="G450" s="13"/>
      <c r="H450" s="13"/>
      <c r="I450" s="13"/>
      <c r="J450" s="13"/>
      <c r="K450" s="13"/>
      <c r="L450" s="13"/>
      <c r="M450" s="13"/>
      <c r="N450" s="13"/>
      <c r="O450" s="13"/>
      <c r="P450" s="13"/>
      <c r="Q450" s="13"/>
      <c r="R450" s="13"/>
      <c r="S450" s="13"/>
      <c r="U450" s="13"/>
      <c r="V450" s="13"/>
      <c r="W450" s="13"/>
      <c r="BW450" s="2"/>
    </row>
    <row r="451" spans="1:75" x14ac:dyDescent="0.2">
      <c r="A451" s="13"/>
      <c r="B451" s="13"/>
      <c r="C451" s="13"/>
      <c r="D451" s="13"/>
      <c r="E451" s="13"/>
      <c r="F451" s="13"/>
      <c r="G451" s="13"/>
      <c r="H451" s="13"/>
      <c r="I451" s="13"/>
      <c r="J451" s="13"/>
      <c r="K451" s="13"/>
      <c r="L451" s="13"/>
      <c r="M451" s="13"/>
      <c r="N451" s="13"/>
      <c r="O451" s="13"/>
      <c r="P451" s="13"/>
      <c r="Q451" s="13"/>
      <c r="R451" s="13"/>
      <c r="S451" s="13"/>
      <c r="U451" s="13"/>
      <c r="V451" s="13"/>
      <c r="W451" s="13"/>
      <c r="BW451" s="2"/>
    </row>
    <row r="452" spans="1:75" x14ac:dyDescent="0.2">
      <c r="A452" s="13"/>
      <c r="B452" s="13"/>
      <c r="C452" s="13"/>
      <c r="D452" s="13"/>
      <c r="E452" s="13"/>
      <c r="F452" s="13"/>
      <c r="G452" s="13"/>
      <c r="H452" s="13"/>
      <c r="I452" s="13"/>
      <c r="J452" s="13"/>
      <c r="K452" s="13"/>
      <c r="L452" s="13"/>
      <c r="M452" s="13"/>
      <c r="N452" s="13"/>
      <c r="O452" s="13"/>
      <c r="P452" s="13"/>
      <c r="Q452" s="13"/>
      <c r="R452" s="13"/>
      <c r="S452" s="13"/>
      <c r="U452" s="13"/>
      <c r="V452" s="13"/>
      <c r="W452" s="13"/>
      <c r="BW452" s="2"/>
    </row>
    <row r="453" spans="1:75" x14ac:dyDescent="0.2">
      <c r="A453" s="13"/>
      <c r="B453" s="13"/>
      <c r="C453" s="13"/>
      <c r="D453" s="13"/>
      <c r="E453" s="13"/>
      <c r="F453" s="13"/>
      <c r="G453" s="13"/>
      <c r="H453" s="13"/>
      <c r="I453" s="13"/>
      <c r="J453" s="13"/>
      <c r="K453" s="13"/>
      <c r="L453" s="13"/>
      <c r="M453" s="13"/>
      <c r="N453" s="13"/>
      <c r="O453" s="13"/>
      <c r="P453" s="13"/>
      <c r="Q453" s="13"/>
      <c r="R453" s="13"/>
      <c r="S453" s="13"/>
      <c r="U453" s="13"/>
      <c r="V453" s="13"/>
      <c r="W453" s="13"/>
      <c r="BW453" s="2"/>
    </row>
    <row r="454" spans="1:75" x14ac:dyDescent="0.2">
      <c r="A454" s="13"/>
      <c r="B454" s="13"/>
      <c r="C454" s="13"/>
      <c r="D454" s="13"/>
      <c r="E454" s="13"/>
      <c r="F454" s="13"/>
      <c r="G454" s="13"/>
      <c r="H454" s="13"/>
      <c r="I454" s="13"/>
      <c r="J454" s="13"/>
      <c r="K454" s="13"/>
      <c r="L454" s="13"/>
      <c r="M454" s="13"/>
      <c r="N454" s="13"/>
      <c r="O454" s="13"/>
      <c r="P454" s="13"/>
      <c r="Q454" s="13"/>
      <c r="R454" s="13"/>
      <c r="S454" s="13"/>
      <c r="U454" s="13"/>
      <c r="V454" s="13"/>
      <c r="W454" s="13"/>
      <c r="BW454" s="2"/>
    </row>
    <row r="455" spans="1:75" x14ac:dyDescent="0.2">
      <c r="A455" s="13"/>
      <c r="B455" s="13"/>
      <c r="C455" s="13"/>
      <c r="D455" s="13"/>
      <c r="E455" s="13"/>
      <c r="F455" s="13"/>
      <c r="G455" s="13"/>
      <c r="H455" s="13"/>
      <c r="I455" s="13"/>
      <c r="J455" s="13"/>
      <c r="K455" s="13"/>
      <c r="L455" s="13"/>
      <c r="M455" s="13"/>
      <c r="N455" s="13"/>
      <c r="O455" s="13"/>
      <c r="P455" s="13"/>
      <c r="Q455" s="13"/>
      <c r="R455" s="13"/>
      <c r="S455" s="13"/>
      <c r="U455" s="13"/>
      <c r="V455" s="13"/>
      <c r="W455" s="13"/>
      <c r="BW455" s="2"/>
    </row>
    <row r="456" spans="1:75" x14ac:dyDescent="0.2">
      <c r="A456" s="13"/>
      <c r="B456" s="13"/>
      <c r="C456" s="13"/>
      <c r="D456" s="13"/>
      <c r="E456" s="13"/>
      <c r="F456" s="13"/>
      <c r="G456" s="13"/>
      <c r="H456" s="13"/>
      <c r="I456" s="13"/>
      <c r="J456" s="13"/>
      <c r="K456" s="13"/>
      <c r="L456" s="13"/>
      <c r="M456" s="13"/>
      <c r="N456" s="13"/>
      <c r="O456" s="13"/>
      <c r="P456" s="13"/>
      <c r="Q456" s="13"/>
      <c r="R456" s="13"/>
      <c r="S456" s="13"/>
      <c r="U456" s="13"/>
      <c r="V456" s="13"/>
      <c r="W456" s="13"/>
      <c r="BW456" s="2"/>
    </row>
    <row r="457" spans="1:75" x14ac:dyDescent="0.2">
      <c r="A457" s="13"/>
      <c r="B457" s="13"/>
      <c r="C457" s="13"/>
      <c r="D457" s="13"/>
      <c r="E457" s="13"/>
      <c r="F457" s="13"/>
      <c r="G457" s="13"/>
      <c r="H457" s="13"/>
      <c r="I457" s="13"/>
      <c r="J457" s="13"/>
      <c r="K457" s="13"/>
      <c r="L457" s="13"/>
      <c r="M457" s="13"/>
      <c r="N457" s="13"/>
      <c r="O457" s="13"/>
      <c r="P457" s="13"/>
      <c r="Q457" s="13"/>
      <c r="R457" s="13"/>
      <c r="S457" s="13"/>
      <c r="U457" s="13"/>
      <c r="V457" s="13"/>
      <c r="W457" s="13"/>
      <c r="BW457" s="2"/>
    </row>
    <row r="458" spans="1:75" x14ac:dyDescent="0.2">
      <c r="A458" s="13"/>
      <c r="B458" s="13"/>
      <c r="C458" s="13"/>
      <c r="D458" s="13"/>
      <c r="E458" s="13"/>
      <c r="F458" s="13"/>
      <c r="G458" s="13"/>
      <c r="H458" s="13"/>
      <c r="I458" s="13"/>
      <c r="J458" s="13"/>
      <c r="K458" s="13"/>
      <c r="L458" s="13"/>
      <c r="M458" s="13"/>
      <c r="N458" s="13"/>
      <c r="O458" s="13"/>
      <c r="P458" s="13"/>
      <c r="Q458" s="13"/>
      <c r="R458" s="13"/>
      <c r="S458" s="13"/>
      <c r="U458" s="13"/>
      <c r="V458" s="13"/>
      <c r="W458" s="13"/>
      <c r="BW458" s="2"/>
    </row>
    <row r="459" spans="1:75" x14ac:dyDescent="0.2">
      <c r="A459" s="13"/>
      <c r="B459" s="13"/>
      <c r="C459" s="13"/>
      <c r="D459" s="13"/>
      <c r="E459" s="13"/>
      <c r="F459" s="13"/>
      <c r="G459" s="13"/>
      <c r="H459" s="13"/>
      <c r="I459" s="13"/>
      <c r="J459" s="13"/>
      <c r="K459" s="13"/>
      <c r="L459" s="13"/>
      <c r="M459" s="13"/>
      <c r="N459" s="13"/>
      <c r="O459" s="13"/>
      <c r="P459" s="13"/>
      <c r="Q459" s="13"/>
      <c r="R459" s="13"/>
      <c r="S459" s="13"/>
      <c r="U459" s="13"/>
      <c r="V459" s="13"/>
      <c r="W459" s="13"/>
      <c r="BW459" s="2"/>
    </row>
    <row r="460" spans="1:75" x14ac:dyDescent="0.2">
      <c r="A460" s="13"/>
      <c r="B460" s="13"/>
      <c r="C460" s="13"/>
      <c r="D460" s="13"/>
      <c r="E460" s="13"/>
      <c r="F460" s="13"/>
      <c r="G460" s="13"/>
      <c r="H460" s="13"/>
      <c r="I460" s="13"/>
      <c r="J460" s="13"/>
      <c r="K460" s="13"/>
      <c r="L460" s="13"/>
      <c r="M460" s="13"/>
      <c r="N460" s="13"/>
      <c r="O460" s="13"/>
      <c r="P460" s="13"/>
      <c r="Q460" s="13"/>
      <c r="R460" s="13"/>
      <c r="S460" s="13"/>
      <c r="U460" s="13"/>
      <c r="V460" s="13"/>
      <c r="W460" s="13"/>
      <c r="BW460" s="2"/>
    </row>
    <row r="461" spans="1:75" x14ac:dyDescent="0.2">
      <c r="A461" s="13"/>
      <c r="B461" s="13"/>
      <c r="C461" s="13"/>
      <c r="D461" s="13"/>
      <c r="E461" s="13"/>
      <c r="F461" s="13"/>
      <c r="G461" s="13"/>
      <c r="H461" s="13"/>
      <c r="I461" s="13"/>
      <c r="J461" s="13"/>
      <c r="K461" s="13"/>
      <c r="L461" s="13"/>
      <c r="M461" s="13"/>
      <c r="N461" s="13"/>
      <c r="O461" s="13"/>
      <c r="P461" s="13"/>
      <c r="Q461" s="13"/>
      <c r="R461" s="13"/>
      <c r="S461" s="13"/>
      <c r="U461" s="13"/>
      <c r="V461" s="13"/>
      <c r="W461" s="13"/>
      <c r="BW461" s="2"/>
    </row>
    <row r="462" spans="1:75" x14ac:dyDescent="0.2">
      <c r="A462" s="13"/>
      <c r="B462" s="13"/>
      <c r="C462" s="13"/>
      <c r="D462" s="13"/>
      <c r="E462" s="13"/>
      <c r="F462" s="13"/>
      <c r="G462" s="13"/>
      <c r="H462" s="13"/>
      <c r="I462" s="13"/>
      <c r="J462" s="13"/>
      <c r="K462" s="13"/>
      <c r="L462" s="13"/>
      <c r="M462" s="13"/>
      <c r="N462" s="13"/>
      <c r="O462" s="13"/>
      <c r="P462" s="13"/>
      <c r="Q462" s="13"/>
      <c r="R462" s="13"/>
      <c r="S462" s="13"/>
      <c r="U462" s="13"/>
      <c r="V462" s="13"/>
      <c r="W462" s="13"/>
      <c r="BW462" s="2"/>
    </row>
    <row r="463" spans="1:75" x14ac:dyDescent="0.2">
      <c r="A463" s="13"/>
      <c r="B463" s="13"/>
      <c r="C463" s="13"/>
      <c r="D463" s="13"/>
      <c r="E463" s="13"/>
      <c r="F463" s="13"/>
      <c r="G463" s="13"/>
      <c r="H463" s="13"/>
      <c r="I463" s="13"/>
      <c r="J463" s="13"/>
      <c r="K463" s="13"/>
      <c r="L463" s="13"/>
      <c r="M463" s="13"/>
      <c r="N463" s="13"/>
      <c r="O463" s="13"/>
      <c r="P463" s="13"/>
      <c r="Q463" s="13"/>
      <c r="R463" s="13"/>
      <c r="S463" s="13"/>
      <c r="U463" s="13"/>
      <c r="V463" s="13"/>
      <c r="W463" s="13"/>
      <c r="BW463" s="2"/>
    </row>
    <row r="464" spans="1:75" x14ac:dyDescent="0.2">
      <c r="A464" s="13"/>
      <c r="B464" s="13"/>
      <c r="C464" s="13"/>
      <c r="D464" s="13"/>
      <c r="E464" s="13"/>
      <c r="F464" s="13"/>
      <c r="G464" s="13"/>
      <c r="H464" s="13"/>
      <c r="I464" s="13"/>
      <c r="J464" s="13"/>
      <c r="K464" s="13"/>
      <c r="L464" s="13"/>
      <c r="M464" s="13"/>
      <c r="N464" s="13"/>
      <c r="O464" s="13"/>
      <c r="P464" s="13"/>
      <c r="Q464" s="13"/>
      <c r="R464" s="13"/>
      <c r="S464" s="13"/>
      <c r="U464" s="13"/>
      <c r="V464" s="13"/>
      <c r="W464" s="13"/>
      <c r="BW464" s="2"/>
    </row>
    <row r="465" spans="1:75" x14ac:dyDescent="0.2">
      <c r="A465" s="13"/>
      <c r="B465" s="13"/>
      <c r="C465" s="13"/>
      <c r="D465" s="13"/>
      <c r="E465" s="13"/>
      <c r="F465" s="13"/>
      <c r="G465" s="13"/>
      <c r="H465" s="13"/>
      <c r="I465" s="13"/>
      <c r="J465" s="13"/>
      <c r="K465" s="13"/>
      <c r="L465" s="13"/>
      <c r="M465" s="13"/>
      <c r="N465" s="13"/>
      <c r="O465" s="13"/>
      <c r="P465" s="13"/>
      <c r="Q465" s="13"/>
      <c r="R465" s="13"/>
      <c r="S465" s="13"/>
      <c r="U465" s="13"/>
      <c r="V465" s="13"/>
      <c r="W465" s="13"/>
      <c r="BW465" s="2"/>
    </row>
    <row r="466" spans="1:75" x14ac:dyDescent="0.2">
      <c r="A466" s="13"/>
      <c r="B466" s="13"/>
      <c r="C466" s="13"/>
      <c r="D466" s="13"/>
      <c r="E466" s="13"/>
      <c r="F466" s="13"/>
      <c r="G466" s="13"/>
      <c r="H466" s="13"/>
      <c r="I466" s="13"/>
      <c r="J466" s="13"/>
      <c r="K466" s="13"/>
      <c r="L466" s="13"/>
      <c r="M466" s="13"/>
      <c r="N466" s="13"/>
      <c r="O466" s="13"/>
      <c r="P466" s="13"/>
      <c r="Q466" s="13"/>
      <c r="R466" s="13"/>
      <c r="S466" s="13"/>
      <c r="U466" s="13"/>
      <c r="V466" s="13"/>
      <c r="W466" s="13"/>
      <c r="BW466" s="2"/>
    </row>
    <row r="467" spans="1:75" x14ac:dyDescent="0.2">
      <c r="A467" s="13"/>
      <c r="B467" s="13"/>
      <c r="C467" s="13"/>
      <c r="D467" s="13"/>
      <c r="E467" s="13"/>
      <c r="F467" s="13"/>
      <c r="G467" s="13"/>
      <c r="H467" s="13"/>
      <c r="I467" s="13"/>
      <c r="J467" s="13"/>
      <c r="K467" s="13"/>
      <c r="L467" s="13"/>
      <c r="M467" s="13"/>
      <c r="N467" s="13"/>
      <c r="O467" s="13"/>
      <c r="P467" s="13"/>
      <c r="Q467" s="13"/>
      <c r="R467" s="13"/>
      <c r="S467" s="13"/>
      <c r="U467" s="13"/>
      <c r="V467" s="13"/>
      <c r="W467" s="13"/>
      <c r="BW467" s="2"/>
    </row>
    <row r="468" spans="1:75" x14ac:dyDescent="0.2">
      <c r="A468" s="13"/>
      <c r="B468" s="13"/>
      <c r="C468" s="13"/>
      <c r="D468" s="13"/>
      <c r="E468" s="13"/>
      <c r="F468" s="13"/>
      <c r="G468" s="13"/>
      <c r="H468" s="13"/>
      <c r="I468" s="13"/>
      <c r="J468" s="13"/>
      <c r="K468" s="13"/>
      <c r="L468" s="13"/>
      <c r="M468" s="13"/>
      <c r="N468" s="13"/>
      <c r="O468" s="13"/>
      <c r="P468" s="13"/>
      <c r="Q468" s="13"/>
      <c r="R468" s="13"/>
      <c r="S468" s="13"/>
      <c r="U468" s="13"/>
      <c r="V468" s="13"/>
      <c r="W468" s="13"/>
      <c r="BW468" s="2"/>
    </row>
    <row r="469" spans="1:75" x14ac:dyDescent="0.2">
      <c r="A469" s="13"/>
      <c r="B469" s="13"/>
      <c r="C469" s="13"/>
      <c r="D469" s="13"/>
      <c r="E469" s="13"/>
      <c r="F469" s="13"/>
      <c r="G469" s="13"/>
      <c r="H469" s="13"/>
      <c r="I469" s="13"/>
      <c r="J469" s="13"/>
      <c r="K469" s="13"/>
      <c r="L469" s="13"/>
      <c r="M469" s="13"/>
      <c r="N469" s="13"/>
      <c r="O469" s="13"/>
      <c r="P469" s="13"/>
      <c r="Q469" s="13"/>
      <c r="R469" s="13"/>
      <c r="S469" s="13"/>
      <c r="U469" s="13"/>
      <c r="V469" s="13"/>
      <c r="W469" s="13"/>
      <c r="BW469" s="2"/>
    </row>
    <row r="470" spans="1:75" x14ac:dyDescent="0.2">
      <c r="A470" s="13"/>
      <c r="B470" s="13"/>
      <c r="C470" s="13"/>
      <c r="D470" s="13"/>
      <c r="E470" s="13"/>
      <c r="F470" s="13"/>
      <c r="G470" s="13"/>
      <c r="H470" s="13"/>
      <c r="I470" s="13"/>
      <c r="J470" s="13"/>
      <c r="K470" s="13"/>
      <c r="L470" s="13"/>
      <c r="M470" s="13"/>
      <c r="N470" s="13"/>
      <c r="O470" s="13"/>
      <c r="P470" s="13"/>
      <c r="Q470" s="13"/>
      <c r="R470" s="13"/>
      <c r="S470" s="13"/>
      <c r="U470" s="13"/>
      <c r="V470" s="13"/>
      <c r="W470" s="13"/>
      <c r="BW470" s="2"/>
    </row>
    <row r="471" spans="1:75" x14ac:dyDescent="0.2">
      <c r="A471" s="13"/>
      <c r="B471" s="13"/>
      <c r="C471" s="13"/>
      <c r="D471" s="13"/>
      <c r="E471" s="13"/>
      <c r="F471" s="13"/>
      <c r="G471" s="13"/>
      <c r="H471" s="13"/>
      <c r="I471" s="13"/>
      <c r="J471" s="13"/>
      <c r="K471" s="13"/>
      <c r="L471" s="13"/>
      <c r="M471" s="13"/>
      <c r="N471" s="13"/>
      <c r="O471" s="13"/>
      <c r="P471" s="13"/>
      <c r="Q471" s="13"/>
      <c r="R471" s="13"/>
      <c r="S471" s="13"/>
      <c r="U471" s="13"/>
      <c r="V471" s="13"/>
      <c r="W471" s="13"/>
      <c r="BW471" s="2"/>
    </row>
    <row r="472" spans="1:75" x14ac:dyDescent="0.2">
      <c r="A472" s="13"/>
      <c r="B472" s="13"/>
      <c r="C472" s="13"/>
      <c r="D472" s="13"/>
      <c r="E472" s="13"/>
      <c r="F472" s="13"/>
      <c r="G472" s="13"/>
      <c r="H472" s="13"/>
      <c r="I472" s="13"/>
      <c r="J472" s="13"/>
      <c r="K472" s="13"/>
      <c r="L472" s="13"/>
      <c r="M472" s="13"/>
      <c r="N472" s="13"/>
      <c r="O472" s="13"/>
      <c r="P472" s="13"/>
      <c r="Q472" s="13"/>
      <c r="R472" s="13"/>
      <c r="S472" s="13"/>
      <c r="U472" s="13"/>
      <c r="V472" s="13"/>
      <c r="W472" s="13"/>
      <c r="BW472" s="2"/>
    </row>
    <row r="473" spans="1:75" x14ac:dyDescent="0.2">
      <c r="A473" s="13"/>
      <c r="B473" s="13"/>
      <c r="C473" s="13"/>
      <c r="D473" s="13"/>
      <c r="E473" s="13"/>
      <c r="F473" s="13"/>
      <c r="G473" s="13"/>
      <c r="H473" s="13"/>
      <c r="I473" s="13"/>
      <c r="J473" s="13"/>
      <c r="K473" s="13"/>
      <c r="L473" s="13"/>
      <c r="M473" s="13"/>
      <c r="N473" s="13"/>
      <c r="O473" s="13"/>
      <c r="P473" s="13"/>
      <c r="Q473" s="13"/>
      <c r="R473" s="13"/>
      <c r="S473" s="13"/>
      <c r="U473" s="13"/>
      <c r="V473" s="13"/>
      <c r="W473" s="13"/>
      <c r="BW473" s="2"/>
    </row>
    <row r="474" spans="1:75" x14ac:dyDescent="0.2">
      <c r="A474" s="13"/>
      <c r="B474" s="13"/>
      <c r="C474" s="13"/>
      <c r="D474" s="13"/>
      <c r="E474" s="13"/>
      <c r="F474" s="13"/>
      <c r="G474" s="13"/>
      <c r="H474" s="13"/>
      <c r="I474" s="13"/>
      <c r="J474" s="13"/>
      <c r="K474" s="13"/>
      <c r="L474" s="13"/>
      <c r="M474" s="13"/>
      <c r="N474" s="13"/>
      <c r="O474" s="13"/>
      <c r="P474" s="13"/>
      <c r="Q474" s="13"/>
      <c r="R474" s="13"/>
      <c r="S474" s="13"/>
      <c r="U474" s="13"/>
      <c r="V474" s="13"/>
      <c r="W474" s="13"/>
      <c r="BW474" s="2"/>
    </row>
    <row r="475" spans="1:75" x14ac:dyDescent="0.2">
      <c r="A475" s="13"/>
      <c r="B475" s="13"/>
      <c r="C475" s="13"/>
      <c r="D475" s="13"/>
      <c r="E475" s="13"/>
      <c r="F475" s="13"/>
      <c r="G475" s="13"/>
      <c r="H475" s="13"/>
      <c r="I475" s="13"/>
      <c r="J475" s="13"/>
      <c r="K475" s="13"/>
      <c r="L475" s="13"/>
      <c r="M475" s="13"/>
      <c r="N475" s="13"/>
      <c r="O475" s="13"/>
      <c r="P475" s="13"/>
      <c r="Q475" s="13"/>
      <c r="R475" s="13"/>
      <c r="S475" s="13"/>
      <c r="U475" s="13"/>
      <c r="V475" s="13"/>
      <c r="W475" s="13"/>
      <c r="BW475" s="2"/>
    </row>
    <row r="476" spans="1:75" x14ac:dyDescent="0.2">
      <c r="A476" s="13"/>
      <c r="B476" s="13"/>
      <c r="C476" s="13"/>
      <c r="D476" s="13"/>
      <c r="E476" s="13"/>
      <c r="F476" s="13"/>
      <c r="G476" s="13"/>
      <c r="H476" s="13"/>
      <c r="I476" s="13"/>
      <c r="J476" s="13"/>
      <c r="K476" s="13"/>
      <c r="L476" s="13"/>
      <c r="M476" s="13"/>
      <c r="N476" s="13"/>
      <c r="O476" s="13"/>
      <c r="P476" s="13"/>
      <c r="Q476" s="13"/>
      <c r="R476" s="13"/>
      <c r="S476" s="13"/>
      <c r="U476" s="13"/>
      <c r="V476" s="13"/>
      <c r="W476" s="13"/>
      <c r="BW476" s="2"/>
    </row>
    <row r="477" spans="1:75" x14ac:dyDescent="0.2">
      <c r="A477" s="13"/>
      <c r="B477" s="13"/>
      <c r="C477" s="13"/>
      <c r="D477" s="13"/>
      <c r="E477" s="13"/>
      <c r="F477" s="13"/>
      <c r="G477" s="13"/>
      <c r="H477" s="13"/>
      <c r="I477" s="13"/>
      <c r="J477" s="13"/>
      <c r="K477" s="13"/>
      <c r="L477" s="13"/>
      <c r="M477" s="13"/>
      <c r="N477" s="13"/>
      <c r="O477" s="13"/>
      <c r="P477" s="13"/>
      <c r="Q477" s="13"/>
      <c r="R477" s="13"/>
      <c r="S477" s="13"/>
      <c r="U477" s="13"/>
      <c r="V477" s="13"/>
      <c r="W477" s="13"/>
      <c r="BW477" s="2"/>
    </row>
    <row r="478" spans="1:75" x14ac:dyDescent="0.2">
      <c r="A478" s="13"/>
      <c r="B478" s="13"/>
      <c r="C478" s="13"/>
      <c r="D478" s="13"/>
      <c r="E478" s="13"/>
      <c r="F478" s="13"/>
      <c r="G478" s="13"/>
      <c r="H478" s="13"/>
      <c r="I478" s="13"/>
      <c r="J478" s="13"/>
      <c r="K478" s="13"/>
      <c r="L478" s="13"/>
      <c r="M478" s="13"/>
      <c r="N478" s="13"/>
      <c r="O478" s="13"/>
      <c r="P478" s="13"/>
      <c r="Q478" s="13"/>
      <c r="R478" s="13"/>
      <c r="S478" s="13"/>
      <c r="U478" s="13"/>
      <c r="V478" s="13"/>
      <c r="W478" s="13"/>
      <c r="BW478" s="2"/>
    </row>
    <row r="479" spans="1:75" x14ac:dyDescent="0.2">
      <c r="A479" s="13"/>
      <c r="B479" s="13"/>
      <c r="C479" s="13"/>
      <c r="D479" s="13"/>
      <c r="E479" s="13"/>
      <c r="F479" s="13"/>
      <c r="G479" s="13"/>
      <c r="H479" s="13"/>
      <c r="I479" s="13"/>
      <c r="J479" s="13"/>
      <c r="K479" s="13"/>
      <c r="L479" s="13"/>
      <c r="M479" s="13"/>
      <c r="N479" s="13"/>
      <c r="O479" s="13"/>
      <c r="P479" s="13"/>
      <c r="Q479" s="13"/>
      <c r="R479" s="13"/>
      <c r="S479" s="13"/>
      <c r="U479" s="13"/>
      <c r="V479" s="13"/>
      <c r="W479" s="13"/>
      <c r="BW479" s="2"/>
    </row>
    <row r="480" spans="1:75" x14ac:dyDescent="0.2">
      <c r="A480" s="13"/>
      <c r="B480" s="13"/>
      <c r="C480" s="13"/>
      <c r="D480" s="13"/>
      <c r="E480" s="13"/>
      <c r="F480" s="13"/>
      <c r="G480" s="13"/>
      <c r="H480" s="13"/>
      <c r="I480" s="13"/>
      <c r="J480" s="13"/>
      <c r="K480" s="13"/>
      <c r="L480" s="13"/>
      <c r="M480" s="13"/>
      <c r="N480" s="13"/>
      <c r="O480" s="13"/>
      <c r="P480" s="13"/>
      <c r="Q480" s="13"/>
      <c r="R480" s="13"/>
      <c r="S480" s="13"/>
      <c r="U480" s="13"/>
      <c r="V480" s="13"/>
      <c r="W480" s="13"/>
      <c r="BW480" s="2"/>
    </row>
    <row r="481" spans="1:75" x14ac:dyDescent="0.2">
      <c r="A481" s="13"/>
      <c r="B481" s="13"/>
      <c r="C481" s="13"/>
      <c r="D481" s="13"/>
      <c r="E481" s="13"/>
      <c r="F481" s="13"/>
      <c r="G481" s="13"/>
      <c r="H481" s="13"/>
      <c r="I481" s="13"/>
      <c r="J481" s="13"/>
      <c r="K481" s="13"/>
      <c r="L481" s="13"/>
      <c r="M481" s="13"/>
      <c r="N481" s="13"/>
      <c r="O481" s="13"/>
      <c r="P481" s="13"/>
      <c r="Q481" s="13"/>
      <c r="R481" s="13"/>
      <c r="S481" s="13"/>
      <c r="U481" s="13"/>
      <c r="V481" s="13"/>
      <c r="W481" s="13"/>
      <c r="BW481" s="2"/>
    </row>
    <row r="482" spans="1:75" x14ac:dyDescent="0.2">
      <c r="A482" s="13"/>
      <c r="B482" s="13"/>
      <c r="C482" s="13"/>
      <c r="D482" s="13"/>
      <c r="E482" s="13"/>
      <c r="F482" s="13"/>
      <c r="G482" s="13"/>
      <c r="H482" s="13"/>
      <c r="I482" s="13"/>
      <c r="J482" s="13"/>
      <c r="K482" s="13"/>
      <c r="L482" s="13"/>
      <c r="M482" s="13"/>
      <c r="N482" s="13"/>
      <c r="O482" s="13"/>
      <c r="P482" s="13"/>
      <c r="Q482" s="13"/>
      <c r="R482" s="13"/>
      <c r="S482" s="13"/>
      <c r="U482" s="13"/>
      <c r="V482" s="13"/>
      <c r="W482" s="13"/>
      <c r="BW482" s="2"/>
    </row>
    <row r="483" spans="1:75" x14ac:dyDescent="0.2">
      <c r="A483" s="13"/>
      <c r="B483" s="13"/>
      <c r="C483" s="13"/>
      <c r="D483" s="13"/>
      <c r="E483" s="13"/>
      <c r="F483" s="13"/>
      <c r="G483" s="13"/>
      <c r="H483" s="13"/>
      <c r="I483" s="13"/>
      <c r="J483" s="13"/>
      <c r="K483" s="13"/>
      <c r="L483" s="13"/>
      <c r="M483" s="13"/>
      <c r="N483" s="13"/>
      <c r="O483" s="13"/>
      <c r="P483" s="13"/>
      <c r="Q483" s="13"/>
      <c r="R483" s="13"/>
      <c r="S483" s="13"/>
      <c r="U483" s="13"/>
      <c r="V483" s="13"/>
      <c r="W483" s="13"/>
      <c r="BW483" s="2"/>
    </row>
    <row r="484" spans="1:75" x14ac:dyDescent="0.2">
      <c r="A484" s="13"/>
      <c r="B484" s="13"/>
      <c r="C484" s="13"/>
      <c r="D484" s="13"/>
      <c r="E484" s="13"/>
      <c r="F484" s="13"/>
      <c r="G484" s="13"/>
      <c r="H484" s="13"/>
      <c r="I484" s="13"/>
      <c r="J484" s="13"/>
      <c r="K484" s="13"/>
      <c r="L484" s="13"/>
      <c r="M484" s="13"/>
      <c r="N484" s="13"/>
      <c r="O484" s="13"/>
      <c r="P484" s="13"/>
      <c r="Q484" s="13"/>
      <c r="R484" s="13"/>
      <c r="S484" s="13"/>
      <c r="U484" s="13"/>
      <c r="V484" s="13"/>
      <c r="W484" s="13"/>
      <c r="BW484" s="2"/>
    </row>
    <row r="485" spans="1:75" x14ac:dyDescent="0.2">
      <c r="A485" s="13"/>
      <c r="B485" s="13"/>
      <c r="C485" s="13"/>
      <c r="D485" s="13"/>
      <c r="E485" s="13"/>
      <c r="F485" s="13"/>
      <c r="G485" s="13"/>
      <c r="H485" s="13"/>
      <c r="I485" s="13"/>
      <c r="J485" s="13"/>
      <c r="K485" s="13"/>
      <c r="L485" s="13"/>
      <c r="M485" s="13"/>
      <c r="N485" s="13"/>
      <c r="O485" s="13"/>
      <c r="P485" s="13"/>
      <c r="Q485" s="13"/>
      <c r="R485" s="13"/>
      <c r="S485" s="13"/>
      <c r="U485" s="13"/>
      <c r="V485" s="13"/>
      <c r="W485" s="13"/>
      <c r="BW485" s="2"/>
    </row>
    <row r="486" spans="1:75" x14ac:dyDescent="0.2">
      <c r="A486" s="13"/>
      <c r="B486" s="13"/>
      <c r="C486" s="13"/>
      <c r="D486" s="13"/>
      <c r="E486" s="13"/>
      <c r="F486" s="13"/>
      <c r="G486" s="13"/>
      <c r="H486" s="13"/>
      <c r="I486" s="13"/>
      <c r="J486" s="13"/>
      <c r="K486" s="13"/>
      <c r="L486" s="13"/>
      <c r="M486" s="13"/>
      <c r="N486" s="13"/>
      <c r="O486" s="13"/>
      <c r="P486" s="13"/>
      <c r="Q486" s="13"/>
      <c r="R486" s="13"/>
      <c r="S486" s="13"/>
      <c r="U486" s="13"/>
      <c r="V486" s="13"/>
      <c r="W486" s="13"/>
      <c r="BW486" s="2"/>
    </row>
    <row r="487" spans="1:75" x14ac:dyDescent="0.2">
      <c r="A487" s="13"/>
      <c r="B487" s="13"/>
      <c r="C487" s="13"/>
      <c r="D487" s="13"/>
      <c r="E487" s="13"/>
      <c r="F487" s="13"/>
      <c r="G487" s="13"/>
      <c r="H487" s="13"/>
      <c r="I487" s="13"/>
      <c r="J487" s="13"/>
      <c r="K487" s="13"/>
      <c r="L487" s="13"/>
      <c r="M487" s="13"/>
      <c r="N487" s="13"/>
      <c r="O487" s="13"/>
      <c r="P487" s="13"/>
      <c r="Q487" s="13"/>
      <c r="R487" s="13"/>
      <c r="S487" s="13"/>
      <c r="U487" s="13"/>
      <c r="V487" s="13"/>
      <c r="W487" s="13"/>
      <c r="BW487" s="2"/>
    </row>
    <row r="488" spans="1:75" x14ac:dyDescent="0.2">
      <c r="A488" s="13"/>
      <c r="B488" s="13"/>
      <c r="C488" s="13"/>
      <c r="D488" s="13"/>
      <c r="E488" s="13"/>
      <c r="F488" s="13"/>
      <c r="G488" s="13"/>
      <c r="H488" s="13"/>
      <c r="I488" s="13"/>
      <c r="J488" s="13"/>
      <c r="K488" s="13"/>
      <c r="L488" s="13"/>
      <c r="M488" s="13"/>
      <c r="N488" s="13"/>
      <c r="O488" s="13"/>
      <c r="P488" s="13"/>
      <c r="Q488" s="13"/>
      <c r="R488" s="13"/>
      <c r="S488" s="13"/>
      <c r="U488" s="13"/>
      <c r="V488" s="13"/>
      <c r="W488" s="13"/>
      <c r="BW488" s="2"/>
    </row>
    <row r="489" spans="1:75" x14ac:dyDescent="0.2">
      <c r="A489" s="13"/>
      <c r="B489" s="13"/>
      <c r="C489" s="13"/>
      <c r="D489" s="13"/>
      <c r="E489" s="13"/>
      <c r="F489" s="13"/>
      <c r="G489" s="13"/>
      <c r="H489" s="13"/>
      <c r="I489" s="13"/>
      <c r="J489" s="13"/>
      <c r="K489" s="13"/>
      <c r="L489" s="13"/>
      <c r="M489" s="13"/>
      <c r="N489" s="13"/>
      <c r="O489" s="13"/>
      <c r="P489" s="13"/>
      <c r="Q489" s="13"/>
      <c r="R489" s="13"/>
      <c r="S489" s="13"/>
      <c r="U489" s="13"/>
      <c r="V489" s="13"/>
      <c r="W489" s="13"/>
      <c r="BW489" s="2"/>
    </row>
    <row r="490" spans="1:75" x14ac:dyDescent="0.2">
      <c r="A490" s="13"/>
      <c r="B490" s="13"/>
      <c r="C490" s="13"/>
      <c r="D490" s="13"/>
      <c r="E490" s="13"/>
      <c r="F490" s="13"/>
      <c r="G490" s="13"/>
      <c r="H490" s="13"/>
      <c r="I490" s="13"/>
      <c r="J490" s="13"/>
      <c r="K490" s="13"/>
      <c r="L490" s="13"/>
      <c r="M490" s="13"/>
      <c r="N490" s="13"/>
      <c r="O490" s="13"/>
      <c r="P490" s="13"/>
      <c r="Q490" s="13"/>
      <c r="R490" s="13"/>
      <c r="S490" s="13"/>
      <c r="U490" s="13"/>
      <c r="V490" s="13"/>
      <c r="W490" s="13"/>
      <c r="BW490" s="2"/>
    </row>
    <row r="491" spans="1:75" x14ac:dyDescent="0.2">
      <c r="A491" s="13"/>
      <c r="B491" s="13"/>
      <c r="C491" s="13"/>
      <c r="D491" s="13"/>
      <c r="E491" s="13"/>
      <c r="F491" s="13"/>
      <c r="G491" s="13"/>
      <c r="H491" s="13"/>
      <c r="I491" s="13"/>
      <c r="J491" s="13"/>
      <c r="K491" s="13"/>
      <c r="L491" s="13"/>
      <c r="M491" s="13"/>
      <c r="N491" s="13"/>
      <c r="O491" s="13"/>
      <c r="P491" s="13"/>
      <c r="Q491" s="13"/>
      <c r="R491" s="13"/>
      <c r="S491" s="13"/>
      <c r="U491" s="13"/>
      <c r="V491" s="13"/>
      <c r="W491" s="13"/>
      <c r="BW491" s="2"/>
    </row>
    <row r="492" spans="1:75" x14ac:dyDescent="0.2">
      <c r="A492" s="13"/>
      <c r="B492" s="13"/>
      <c r="C492" s="13"/>
      <c r="D492" s="13"/>
      <c r="E492" s="13"/>
      <c r="F492" s="13"/>
      <c r="G492" s="13"/>
      <c r="H492" s="13"/>
      <c r="I492" s="13"/>
      <c r="J492" s="13"/>
      <c r="K492" s="13"/>
      <c r="L492" s="13"/>
      <c r="M492" s="13"/>
      <c r="N492" s="13"/>
      <c r="O492" s="13"/>
      <c r="P492" s="13"/>
      <c r="Q492" s="13"/>
      <c r="R492" s="13"/>
      <c r="S492" s="13"/>
      <c r="U492" s="13"/>
      <c r="V492" s="13"/>
      <c r="W492" s="13"/>
      <c r="BW492" s="2"/>
    </row>
    <row r="493" spans="1:75" x14ac:dyDescent="0.2">
      <c r="A493" s="13"/>
      <c r="B493" s="13"/>
      <c r="C493" s="13"/>
      <c r="D493" s="13"/>
      <c r="E493" s="13"/>
      <c r="F493" s="13"/>
      <c r="G493" s="13"/>
      <c r="H493" s="13"/>
      <c r="I493" s="13"/>
      <c r="J493" s="13"/>
      <c r="K493" s="13"/>
      <c r="L493" s="13"/>
      <c r="M493" s="13"/>
      <c r="N493" s="13"/>
      <c r="O493" s="13"/>
      <c r="P493" s="13"/>
      <c r="Q493" s="13"/>
      <c r="R493" s="13"/>
      <c r="S493" s="13"/>
      <c r="U493" s="13"/>
      <c r="V493" s="13"/>
      <c r="W493" s="13"/>
      <c r="BW493" s="2"/>
    </row>
    <row r="494" spans="1:75" x14ac:dyDescent="0.2">
      <c r="A494" s="13"/>
      <c r="B494" s="13"/>
      <c r="C494" s="13"/>
      <c r="D494" s="13"/>
      <c r="E494" s="13"/>
      <c r="F494" s="13"/>
      <c r="G494" s="13"/>
      <c r="H494" s="13"/>
      <c r="I494" s="13"/>
      <c r="J494" s="13"/>
      <c r="K494" s="13"/>
      <c r="L494" s="13"/>
      <c r="M494" s="13"/>
      <c r="N494" s="13"/>
      <c r="O494" s="13"/>
      <c r="P494" s="13"/>
      <c r="Q494" s="13"/>
      <c r="R494" s="13"/>
      <c r="S494" s="13"/>
      <c r="U494" s="13"/>
      <c r="V494" s="13"/>
      <c r="W494" s="13"/>
      <c r="BW494" s="2"/>
    </row>
    <row r="495" spans="1:75" x14ac:dyDescent="0.2">
      <c r="A495" s="13"/>
      <c r="B495" s="13"/>
      <c r="C495" s="13"/>
      <c r="D495" s="13"/>
      <c r="E495" s="13"/>
      <c r="F495" s="13"/>
      <c r="G495" s="13"/>
      <c r="H495" s="13"/>
      <c r="I495" s="13"/>
      <c r="J495" s="13"/>
      <c r="K495" s="13"/>
      <c r="L495" s="13"/>
      <c r="M495" s="13"/>
      <c r="N495" s="13"/>
      <c r="O495" s="13"/>
      <c r="P495" s="13"/>
      <c r="Q495" s="13"/>
      <c r="R495" s="13"/>
      <c r="S495" s="13"/>
      <c r="U495" s="13"/>
      <c r="V495" s="13"/>
      <c r="W495" s="13"/>
      <c r="BW495" s="2"/>
    </row>
    <row r="496" spans="1:75" x14ac:dyDescent="0.2">
      <c r="A496" s="13"/>
      <c r="B496" s="13"/>
      <c r="C496" s="13"/>
      <c r="D496" s="13"/>
      <c r="E496" s="13"/>
      <c r="F496" s="13"/>
      <c r="G496" s="13"/>
      <c r="H496" s="13"/>
      <c r="I496" s="13"/>
      <c r="J496" s="13"/>
      <c r="K496" s="13"/>
      <c r="L496" s="13"/>
      <c r="M496" s="13"/>
      <c r="N496" s="13"/>
      <c r="O496" s="13"/>
      <c r="P496" s="13"/>
      <c r="Q496" s="13"/>
      <c r="R496" s="13"/>
      <c r="S496" s="13"/>
      <c r="U496" s="13"/>
      <c r="V496" s="13"/>
      <c r="W496" s="13"/>
      <c r="BW496" s="2"/>
    </row>
    <row r="497" spans="1:75" x14ac:dyDescent="0.2">
      <c r="A497" s="13"/>
      <c r="B497" s="13"/>
      <c r="C497" s="13"/>
      <c r="D497" s="13"/>
      <c r="E497" s="13"/>
      <c r="F497" s="13"/>
      <c r="G497" s="13"/>
      <c r="H497" s="13"/>
      <c r="I497" s="13"/>
      <c r="J497" s="13"/>
      <c r="K497" s="13"/>
      <c r="L497" s="13"/>
      <c r="M497" s="13"/>
      <c r="N497" s="13"/>
      <c r="O497" s="13"/>
      <c r="P497" s="13"/>
      <c r="Q497" s="13"/>
      <c r="R497" s="13"/>
      <c r="S497" s="13"/>
      <c r="U497" s="13"/>
      <c r="V497" s="13"/>
      <c r="W497" s="13"/>
      <c r="BW497" s="2"/>
    </row>
    <row r="498" spans="1:75" x14ac:dyDescent="0.2">
      <c r="A498" s="13"/>
      <c r="B498" s="13"/>
      <c r="C498" s="13"/>
      <c r="D498" s="13"/>
      <c r="E498" s="13"/>
      <c r="F498" s="13"/>
      <c r="G498" s="13"/>
      <c r="H498" s="13"/>
      <c r="I498" s="13"/>
      <c r="J498" s="13"/>
      <c r="K498" s="13"/>
      <c r="L498" s="13"/>
      <c r="M498" s="13"/>
      <c r="N498" s="13"/>
      <c r="O498" s="13"/>
      <c r="P498" s="13"/>
      <c r="Q498" s="13"/>
      <c r="R498" s="13"/>
      <c r="S498" s="13"/>
      <c r="U498" s="13"/>
      <c r="V498" s="13"/>
      <c r="W498" s="13"/>
      <c r="BW498" s="2"/>
    </row>
    <row r="499" spans="1:75" x14ac:dyDescent="0.2">
      <c r="A499" s="13"/>
      <c r="B499" s="13"/>
      <c r="C499" s="13"/>
      <c r="D499" s="13"/>
      <c r="E499" s="13"/>
      <c r="F499" s="13"/>
      <c r="G499" s="13"/>
      <c r="H499" s="13"/>
      <c r="I499" s="13"/>
      <c r="J499" s="13"/>
      <c r="K499" s="13"/>
      <c r="L499" s="13"/>
      <c r="M499" s="13"/>
      <c r="N499" s="13"/>
      <c r="O499" s="13"/>
      <c r="P499" s="13"/>
      <c r="Q499" s="13"/>
      <c r="R499" s="13"/>
      <c r="S499" s="13"/>
      <c r="U499" s="13"/>
      <c r="V499" s="13"/>
      <c r="W499" s="13"/>
      <c r="BW499" s="2"/>
    </row>
    <row r="500" spans="1:75" x14ac:dyDescent="0.2">
      <c r="A500" s="13"/>
      <c r="B500" s="13"/>
      <c r="C500" s="13"/>
      <c r="D500" s="13"/>
      <c r="E500" s="13"/>
      <c r="F500" s="13"/>
      <c r="G500" s="13"/>
      <c r="H500" s="13"/>
      <c r="I500" s="13"/>
      <c r="J500" s="13"/>
      <c r="K500" s="13"/>
      <c r="L500" s="13"/>
      <c r="M500" s="13"/>
      <c r="N500" s="13"/>
      <c r="O500" s="13"/>
      <c r="P500" s="13"/>
      <c r="Q500" s="13"/>
      <c r="R500" s="13"/>
      <c r="S500" s="13"/>
      <c r="U500" s="13"/>
      <c r="V500" s="13"/>
      <c r="W500" s="13"/>
      <c r="BW500" s="2"/>
    </row>
    <row r="501" spans="1:75" x14ac:dyDescent="0.2">
      <c r="A501" s="13"/>
      <c r="B501" s="13"/>
      <c r="C501" s="13"/>
      <c r="D501" s="13"/>
      <c r="E501" s="13"/>
      <c r="F501" s="13"/>
      <c r="G501" s="13"/>
      <c r="H501" s="13"/>
      <c r="I501" s="13"/>
      <c r="J501" s="13"/>
      <c r="K501" s="13"/>
      <c r="L501" s="13"/>
      <c r="M501" s="13"/>
      <c r="N501" s="13"/>
      <c r="O501" s="13"/>
      <c r="P501" s="13"/>
      <c r="Q501" s="13"/>
      <c r="R501" s="13"/>
      <c r="S501" s="13"/>
      <c r="U501" s="13"/>
      <c r="V501" s="13"/>
      <c r="W501" s="13"/>
      <c r="BW501" s="2"/>
    </row>
    <row r="502" spans="1:75" x14ac:dyDescent="0.2">
      <c r="A502" s="13"/>
      <c r="B502" s="13"/>
      <c r="C502" s="13"/>
      <c r="D502" s="13"/>
      <c r="E502" s="13"/>
      <c r="F502" s="13"/>
      <c r="G502" s="13"/>
      <c r="H502" s="13"/>
      <c r="I502" s="13"/>
      <c r="J502" s="13"/>
      <c r="K502" s="13"/>
      <c r="L502" s="13"/>
      <c r="M502" s="13"/>
      <c r="N502" s="13"/>
      <c r="O502" s="13"/>
      <c r="P502" s="13"/>
      <c r="Q502" s="13"/>
      <c r="R502" s="13"/>
      <c r="S502" s="13"/>
      <c r="U502" s="13"/>
      <c r="V502" s="13"/>
      <c r="W502" s="13"/>
      <c r="BW502" s="2"/>
    </row>
    <row r="503" spans="1:75" x14ac:dyDescent="0.2">
      <c r="A503" s="13"/>
      <c r="B503" s="13"/>
      <c r="C503" s="13"/>
      <c r="D503" s="13"/>
      <c r="E503" s="13"/>
      <c r="F503" s="13"/>
      <c r="G503" s="13"/>
      <c r="H503" s="13"/>
      <c r="I503" s="13"/>
      <c r="J503" s="13"/>
      <c r="K503" s="13"/>
      <c r="L503" s="13"/>
      <c r="M503" s="13"/>
      <c r="N503" s="13"/>
      <c r="O503" s="13"/>
      <c r="P503" s="13"/>
      <c r="Q503" s="13"/>
      <c r="R503" s="13"/>
      <c r="S503" s="13"/>
      <c r="U503" s="13"/>
      <c r="V503" s="13"/>
      <c r="W503" s="13"/>
      <c r="BW503" s="2"/>
    </row>
    <row r="504" spans="1:75" x14ac:dyDescent="0.2">
      <c r="A504" s="13"/>
      <c r="B504" s="13"/>
      <c r="C504" s="13"/>
      <c r="D504" s="13"/>
      <c r="E504" s="13"/>
      <c r="F504" s="13"/>
      <c r="G504" s="13"/>
      <c r="H504" s="13"/>
      <c r="I504" s="13"/>
      <c r="J504" s="13"/>
      <c r="K504" s="13"/>
      <c r="L504" s="13"/>
      <c r="M504" s="13"/>
      <c r="N504" s="13"/>
      <c r="O504" s="13"/>
      <c r="P504" s="13"/>
      <c r="Q504" s="13"/>
      <c r="R504" s="13"/>
      <c r="S504" s="13"/>
      <c r="U504" s="13"/>
      <c r="V504" s="13"/>
      <c r="W504" s="13"/>
      <c r="BW504" s="2"/>
    </row>
    <row r="505" spans="1:75" x14ac:dyDescent="0.2">
      <c r="A505" s="13"/>
      <c r="B505" s="13"/>
      <c r="C505" s="13"/>
      <c r="D505" s="13"/>
      <c r="E505" s="13"/>
      <c r="F505" s="13"/>
      <c r="G505" s="13"/>
      <c r="H505" s="13"/>
      <c r="I505" s="13"/>
      <c r="J505" s="13"/>
      <c r="K505" s="13"/>
      <c r="L505" s="13"/>
      <c r="M505" s="13"/>
      <c r="N505" s="13"/>
      <c r="O505" s="13"/>
      <c r="P505" s="13"/>
      <c r="Q505" s="13"/>
      <c r="R505" s="13"/>
      <c r="S505" s="13"/>
      <c r="U505" s="13"/>
      <c r="V505" s="13"/>
      <c r="W505" s="13"/>
      <c r="BW505" s="2"/>
    </row>
    <row r="506" spans="1:75" x14ac:dyDescent="0.2">
      <c r="A506" s="13"/>
      <c r="B506" s="13"/>
      <c r="C506" s="13"/>
      <c r="D506" s="13"/>
      <c r="E506" s="13"/>
      <c r="F506" s="13"/>
      <c r="G506" s="13"/>
      <c r="H506" s="13"/>
      <c r="I506" s="13"/>
      <c r="J506" s="13"/>
      <c r="K506" s="13"/>
      <c r="L506" s="13"/>
      <c r="M506" s="13"/>
      <c r="N506" s="13"/>
      <c r="O506" s="13"/>
      <c r="P506" s="13"/>
      <c r="Q506" s="13"/>
      <c r="R506" s="13"/>
      <c r="S506" s="13"/>
      <c r="U506" s="13"/>
      <c r="V506" s="13"/>
      <c r="W506" s="13"/>
      <c r="BW506" s="2"/>
    </row>
    <row r="507" spans="1:75" x14ac:dyDescent="0.2">
      <c r="A507" s="13"/>
      <c r="B507" s="13"/>
      <c r="C507" s="13"/>
      <c r="D507" s="13"/>
      <c r="E507" s="13"/>
      <c r="F507" s="13"/>
      <c r="G507" s="13"/>
      <c r="H507" s="13"/>
      <c r="I507" s="13"/>
      <c r="J507" s="13"/>
      <c r="K507" s="13"/>
      <c r="L507" s="13"/>
      <c r="M507" s="13"/>
      <c r="N507" s="13"/>
      <c r="O507" s="13"/>
      <c r="P507" s="13"/>
      <c r="Q507" s="13"/>
      <c r="R507" s="13"/>
      <c r="S507" s="13"/>
      <c r="U507" s="13"/>
      <c r="V507" s="13"/>
      <c r="W507" s="13"/>
      <c r="BW507" s="2"/>
    </row>
    <row r="508" spans="1:75" x14ac:dyDescent="0.2">
      <c r="A508" s="13"/>
      <c r="B508" s="13"/>
      <c r="C508" s="13"/>
      <c r="D508" s="13"/>
      <c r="E508" s="13"/>
      <c r="F508" s="13"/>
      <c r="G508" s="13"/>
      <c r="H508" s="13"/>
      <c r="I508" s="13"/>
      <c r="J508" s="13"/>
      <c r="K508" s="13"/>
      <c r="L508" s="13"/>
      <c r="M508" s="13"/>
      <c r="N508" s="13"/>
      <c r="O508" s="13"/>
      <c r="P508" s="13"/>
      <c r="Q508" s="13"/>
      <c r="R508" s="13"/>
      <c r="S508" s="13"/>
      <c r="U508" s="13"/>
      <c r="V508" s="13"/>
      <c r="W508" s="13"/>
      <c r="BW508" s="2"/>
    </row>
    <row r="509" spans="1:75" x14ac:dyDescent="0.2">
      <c r="A509" s="13"/>
      <c r="B509" s="13"/>
      <c r="C509" s="13"/>
      <c r="D509" s="13"/>
      <c r="E509" s="13"/>
      <c r="F509" s="13"/>
      <c r="G509" s="13"/>
      <c r="H509" s="13"/>
      <c r="I509" s="13"/>
      <c r="J509" s="13"/>
      <c r="K509" s="13"/>
      <c r="L509" s="13"/>
      <c r="M509" s="13"/>
      <c r="N509" s="13"/>
      <c r="O509" s="13"/>
      <c r="P509" s="13"/>
      <c r="Q509" s="13"/>
      <c r="R509" s="13"/>
      <c r="S509" s="13"/>
      <c r="U509" s="13"/>
      <c r="V509" s="13"/>
      <c r="W509" s="13"/>
      <c r="BW509" s="2"/>
    </row>
    <row r="510" spans="1:75" x14ac:dyDescent="0.2">
      <c r="A510" s="13"/>
      <c r="B510" s="13"/>
      <c r="C510" s="13"/>
      <c r="D510" s="13"/>
      <c r="E510" s="13"/>
      <c r="F510" s="13"/>
      <c r="G510" s="13"/>
      <c r="H510" s="13"/>
      <c r="I510" s="13"/>
      <c r="J510" s="13"/>
      <c r="K510" s="13"/>
      <c r="L510" s="13"/>
      <c r="M510" s="13"/>
      <c r="N510" s="13"/>
      <c r="O510" s="13"/>
      <c r="P510" s="13"/>
      <c r="Q510" s="13"/>
      <c r="R510" s="13"/>
      <c r="S510" s="13"/>
      <c r="U510" s="13"/>
      <c r="V510" s="13"/>
      <c r="W510" s="13"/>
      <c r="BW510" s="2"/>
    </row>
    <row r="511" spans="1:75" x14ac:dyDescent="0.2">
      <c r="A511" s="13"/>
      <c r="B511" s="13"/>
      <c r="C511" s="13"/>
      <c r="D511" s="13"/>
      <c r="E511" s="13"/>
      <c r="F511" s="13"/>
      <c r="G511" s="13"/>
      <c r="H511" s="13"/>
      <c r="I511" s="13"/>
      <c r="J511" s="13"/>
      <c r="K511" s="13"/>
      <c r="L511" s="13"/>
      <c r="M511" s="13"/>
      <c r="N511" s="13"/>
      <c r="O511" s="13"/>
      <c r="P511" s="13"/>
      <c r="Q511" s="13"/>
      <c r="R511" s="13"/>
      <c r="S511" s="13"/>
      <c r="U511" s="13"/>
      <c r="V511" s="13"/>
      <c r="W511" s="13"/>
      <c r="BW511" s="2"/>
    </row>
    <row r="512" spans="1:75" x14ac:dyDescent="0.2">
      <c r="A512" s="13"/>
      <c r="B512" s="13"/>
      <c r="C512" s="13"/>
      <c r="D512" s="13"/>
      <c r="E512" s="13"/>
      <c r="F512" s="13"/>
      <c r="G512" s="13"/>
      <c r="H512" s="13"/>
      <c r="I512" s="13"/>
      <c r="J512" s="13"/>
      <c r="K512" s="13"/>
      <c r="L512" s="13"/>
      <c r="M512" s="13"/>
      <c r="N512" s="13"/>
      <c r="O512" s="13"/>
      <c r="P512" s="13"/>
      <c r="Q512" s="13"/>
      <c r="R512" s="13"/>
      <c r="S512" s="13"/>
      <c r="U512" s="13"/>
      <c r="V512" s="13"/>
      <c r="W512" s="13"/>
      <c r="BW512" s="2"/>
    </row>
    <row r="513" spans="1:75" x14ac:dyDescent="0.2">
      <c r="A513" s="13"/>
      <c r="B513" s="13"/>
      <c r="C513" s="13"/>
      <c r="D513" s="13"/>
      <c r="E513" s="13"/>
      <c r="F513" s="13"/>
      <c r="G513" s="13"/>
      <c r="H513" s="13"/>
      <c r="I513" s="13"/>
      <c r="J513" s="13"/>
      <c r="K513" s="13"/>
      <c r="L513" s="13"/>
      <c r="M513" s="13"/>
      <c r="N513" s="13"/>
      <c r="O513" s="13"/>
      <c r="P513" s="13"/>
      <c r="Q513" s="13"/>
      <c r="R513" s="13"/>
      <c r="S513" s="13"/>
      <c r="U513" s="13"/>
      <c r="V513" s="13"/>
      <c r="W513" s="13"/>
      <c r="BW513" s="2"/>
    </row>
    <row r="514" spans="1:75" x14ac:dyDescent="0.2">
      <c r="A514" s="13"/>
      <c r="B514" s="13"/>
      <c r="C514" s="13"/>
      <c r="D514" s="13"/>
      <c r="E514" s="13"/>
      <c r="F514" s="13"/>
      <c r="G514" s="13"/>
      <c r="H514" s="13"/>
      <c r="I514" s="13"/>
      <c r="J514" s="13"/>
      <c r="K514" s="13"/>
      <c r="L514" s="13"/>
      <c r="M514" s="13"/>
      <c r="N514" s="13"/>
      <c r="O514" s="13"/>
      <c r="P514" s="13"/>
      <c r="Q514" s="13"/>
      <c r="R514" s="13"/>
      <c r="S514" s="13"/>
      <c r="U514" s="13"/>
      <c r="V514" s="13"/>
      <c r="W514" s="13"/>
      <c r="BW514" s="2"/>
    </row>
    <row r="515" spans="1:75" x14ac:dyDescent="0.2">
      <c r="A515" s="13"/>
      <c r="B515" s="13"/>
      <c r="C515" s="13"/>
      <c r="D515" s="13"/>
      <c r="E515" s="13"/>
      <c r="F515" s="13"/>
      <c r="G515" s="13"/>
      <c r="H515" s="13"/>
      <c r="I515" s="13"/>
      <c r="J515" s="13"/>
      <c r="K515" s="13"/>
      <c r="L515" s="13"/>
      <c r="M515" s="13"/>
      <c r="N515" s="13"/>
      <c r="O515" s="13"/>
      <c r="P515" s="13"/>
      <c r="Q515" s="13"/>
      <c r="R515" s="13"/>
      <c r="S515" s="13"/>
      <c r="U515" s="13"/>
      <c r="V515" s="13"/>
      <c r="W515" s="13"/>
      <c r="BW515" s="2"/>
    </row>
    <row r="516" spans="1:75" x14ac:dyDescent="0.2">
      <c r="A516" s="13"/>
      <c r="B516" s="13"/>
      <c r="C516" s="13"/>
      <c r="D516" s="13"/>
      <c r="E516" s="13"/>
      <c r="F516" s="13"/>
      <c r="G516" s="13"/>
      <c r="H516" s="13"/>
      <c r="I516" s="13"/>
      <c r="J516" s="13"/>
      <c r="K516" s="13"/>
      <c r="L516" s="13"/>
      <c r="M516" s="13"/>
      <c r="N516" s="13"/>
      <c r="O516" s="13"/>
      <c r="P516" s="13"/>
      <c r="Q516" s="13"/>
      <c r="R516" s="13"/>
      <c r="S516" s="13"/>
      <c r="U516" s="13"/>
      <c r="V516" s="13"/>
      <c r="W516" s="13"/>
      <c r="BW516" s="2"/>
    </row>
    <row r="517" spans="1:75" x14ac:dyDescent="0.2">
      <c r="A517" s="13"/>
      <c r="B517" s="13"/>
      <c r="C517" s="13"/>
      <c r="D517" s="13"/>
      <c r="E517" s="13"/>
      <c r="F517" s="13"/>
      <c r="G517" s="13"/>
      <c r="H517" s="13"/>
      <c r="I517" s="13"/>
      <c r="J517" s="13"/>
      <c r="K517" s="13"/>
      <c r="L517" s="13"/>
      <c r="M517" s="13"/>
      <c r="N517" s="13"/>
      <c r="O517" s="13"/>
      <c r="P517" s="13"/>
      <c r="Q517" s="13"/>
      <c r="R517" s="13"/>
      <c r="S517" s="13"/>
      <c r="U517" s="13"/>
      <c r="V517" s="13"/>
      <c r="W517" s="13"/>
      <c r="BW517" s="2"/>
    </row>
    <row r="518" spans="1:75" x14ac:dyDescent="0.2">
      <c r="A518" s="13"/>
      <c r="B518" s="13"/>
      <c r="C518" s="13"/>
      <c r="D518" s="13"/>
      <c r="E518" s="13"/>
      <c r="F518" s="13"/>
      <c r="G518" s="13"/>
      <c r="H518" s="13"/>
      <c r="I518" s="13"/>
      <c r="J518" s="13"/>
      <c r="K518" s="13"/>
      <c r="L518" s="13"/>
      <c r="M518" s="13"/>
      <c r="N518" s="13"/>
      <c r="O518" s="13"/>
      <c r="P518" s="13"/>
      <c r="Q518" s="13"/>
      <c r="R518" s="13"/>
      <c r="S518" s="13"/>
      <c r="U518" s="13"/>
      <c r="V518" s="13"/>
      <c r="W518" s="13"/>
      <c r="BW518" s="2"/>
    </row>
    <row r="519" spans="1:75" x14ac:dyDescent="0.2">
      <c r="A519" s="13"/>
      <c r="B519" s="13"/>
      <c r="C519" s="13"/>
      <c r="D519" s="13"/>
      <c r="E519" s="13"/>
      <c r="F519" s="13"/>
      <c r="G519" s="13"/>
      <c r="H519" s="13"/>
      <c r="I519" s="13"/>
      <c r="J519" s="13"/>
      <c r="K519" s="13"/>
      <c r="L519" s="13"/>
      <c r="M519" s="13"/>
      <c r="N519" s="13"/>
      <c r="O519" s="13"/>
      <c r="P519" s="13"/>
      <c r="Q519" s="13"/>
      <c r="R519" s="13"/>
      <c r="S519" s="13"/>
      <c r="U519" s="13"/>
      <c r="V519" s="13"/>
      <c r="W519" s="13"/>
      <c r="BW519" s="2"/>
    </row>
    <row r="520" spans="1:75" x14ac:dyDescent="0.2">
      <c r="A520" s="13"/>
      <c r="B520" s="13"/>
      <c r="C520" s="13"/>
      <c r="D520" s="13"/>
      <c r="E520" s="13"/>
      <c r="F520" s="13"/>
      <c r="G520" s="13"/>
      <c r="H520" s="13"/>
      <c r="I520" s="13"/>
      <c r="J520" s="13"/>
      <c r="K520" s="13"/>
      <c r="L520" s="13"/>
      <c r="M520" s="13"/>
      <c r="N520" s="13"/>
      <c r="O520" s="13"/>
      <c r="P520" s="13"/>
      <c r="Q520" s="13"/>
      <c r="R520" s="13"/>
      <c r="S520" s="13"/>
      <c r="U520" s="13"/>
      <c r="V520" s="13"/>
      <c r="W520" s="13"/>
      <c r="BW520" s="2"/>
    </row>
    <row r="521" spans="1:75" x14ac:dyDescent="0.2">
      <c r="A521" s="13"/>
      <c r="B521" s="13"/>
      <c r="C521" s="13"/>
      <c r="D521" s="13"/>
      <c r="E521" s="13"/>
      <c r="F521" s="13"/>
      <c r="G521" s="13"/>
      <c r="H521" s="13"/>
      <c r="I521" s="13"/>
      <c r="J521" s="13"/>
      <c r="K521" s="13"/>
      <c r="L521" s="13"/>
      <c r="M521" s="13"/>
      <c r="N521" s="13"/>
      <c r="O521" s="13"/>
      <c r="P521" s="13"/>
      <c r="Q521" s="13"/>
      <c r="R521" s="13"/>
      <c r="S521" s="13"/>
      <c r="U521" s="13"/>
      <c r="V521" s="13"/>
      <c r="W521" s="13"/>
      <c r="BW521" s="2"/>
    </row>
    <row r="522" spans="1:75" x14ac:dyDescent="0.2">
      <c r="A522" s="13"/>
      <c r="B522" s="13"/>
      <c r="C522" s="13"/>
      <c r="D522" s="13"/>
      <c r="E522" s="13"/>
      <c r="F522" s="13"/>
      <c r="G522" s="13"/>
      <c r="H522" s="13"/>
      <c r="I522" s="13"/>
      <c r="J522" s="13"/>
      <c r="K522" s="13"/>
      <c r="L522" s="13"/>
      <c r="M522" s="13"/>
      <c r="N522" s="13"/>
      <c r="O522" s="13"/>
      <c r="P522" s="13"/>
      <c r="Q522" s="13"/>
      <c r="R522" s="13"/>
      <c r="S522" s="13"/>
      <c r="U522" s="13"/>
      <c r="V522" s="13"/>
      <c r="W522" s="13"/>
      <c r="BW522" s="2"/>
    </row>
    <row r="523" spans="1:75" x14ac:dyDescent="0.2">
      <c r="A523" s="13"/>
      <c r="B523" s="13"/>
      <c r="C523" s="13"/>
      <c r="D523" s="13"/>
      <c r="E523" s="13"/>
      <c r="F523" s="13"/>
      <c r="G523" s="13"/>
      <c r="H523" s="13"/>
      <c r="I523" s="13"/>
      <c r="J523" s="13"/>
      <c r="K523" s="13"/>
      <c r="L523" s="13"/>
      <c r="M523" s="13"/>
      <c r="N523" s="13"/>
      <c r="O523" s="13"/>
      <c r="P523" s="13"/>
      <c r="Q523" s="13"/>
      <c r="R523" s="13"/>
      <c r="S523" s="13"/>
      <c r="U523" s="13"/>
      <c r="V523" s="13"/>
      <c r="W523" s="13"/>
      <c r="BW523" s="2"/>
    </row>
    <row r="524" spans="1:75" x14ac:dyDescent="0.2">
      <c r="A524" s="13"/>
      <c r="B524" s="13"/>
      <c r="C524" s="13"/>
      <c r="D524" s="13"/>
      <c r="E524" s="13"/>
      <c r="F524" s="13"/>
      <c r="G524" s="13"/>
      <c r="H524" s="13"/>
      <c r="I524" s="13"/>
      <c r="J524" s="13"/>
      <c r="K524" s="13"/>
      <c r="L524" s="13"/>
      <c r="M524" s="13"/>
      <c r="N524" s="13"/>
      <c r="O524" s="13"/>
      <c r="P524" s="13"/>
      <c r="Q524" s="13"/>
      <c r="R524" s="13"/>
      <c r="S524" s="13"/>
      <c r="U524" s="13"/>
      <c r="V524" s="13"/>
      <c r="W524" s="13"/>
      <c r="BW524" s="2"/>
    </row>
    <row r="525" spans="1:75" x14ac:dyDescent="0.2">
      <c r="A525" s="13"/>
      <c r="B525" s="13"/>
      <c r="C525" s="13"/>
      <c r="D525" s="13"/>
      <c r="E525" s="13"/>
      <c r="F525" s="13"/>
      <c r="G525" s="13"/>
      <c r="H525" s="13"/>
      <c r="I525" s="13"/>
      <c r="J525" s="13"/>
      <c r="K525" s="13"/>
      <c r="L525" s="13"/>
      <c r="M525" s="13"/>
      <c r="N525" s="13"/>
      <c r="O525" s="13"/>
      <c r="P525" s="13"/>
      <c r="Q525" s="13"/>
      <c r="R525" s="13"/>
      <c r="S525" s="13"/>
      <c r="U525" s="13"/>
      <c r="V525" s="13"/>
      <c r="W525" s="13"/>
      <c r="BW525" s="2"/>
    </row>
    <row r="526" spans="1:75" x14ac:dyDescent="0.2">
      <c r="A526" s="13"/>
      <c r="B526" s="13"/>
      <c r="C526" s="13"/>
      <c r="D526" s="13"/>
      <c r="E526" s="13"/>
      <c r="F526" s="13"/>
      <c r="G526" s="13"/>
      <c r="H526" s="13"/>
      <c r="I526" s="13"/>
      <c r="J526" s="13"/>
      <c r="K526" s="13"/>
      <c r="L526" s="13"/>
      <c r="M526" s="13"/>
      <c r="N526" s="13"/>
      <c r="O526" s="13"/>
      <c r="P526" s="13"/>
      <c r="Q526" s="13"/>
      <c r="R526" s="13"/>
      <c r="S526" s="13"/>
      <c r="U526" s="13"/>
      <c r="V526" s="13"/>
      <c r="W526" s="13"/>
      <c r="BW526" s="2"/>
    </row>
    <row r="527" spans="1:75" x14ac:dyDescent="0.2">
      <c r="A527" s="13"/>
      <c r="B527" s="13"/>
      <c r="C527" s="13"/>
      <c r="D527" s="13"/>
      <c r="E527" s="13"/>
      <c r="F527" s="13"/>
      <c r="G527" s="13"/>
      <c r="H527" s="13"/>
      <c r="I527" s="13"/>
      <c r="J527" s="13"/>
      <c r="K527" s="13"/>
      <c r="L527" s="13"/>
      <c r="M527" s="13"/>
      <c r="N527" s="13"/>
      <c r="O527" s="13"/>
      <c r="P527" s="13"/>
      <c r="Q527" s="13"/>
      <c r="R527" s="13"/>
      <c r="S527" s="13"/>
      <c r="U527" s="13"/>
      <c r="V527" s="13"/>
      <c r="W527" s="13"/>
      <c r="BW527" s="2"/>
    </row>
    <row r="528" spans="1:75" x14ac:dyDescent="0.2">
      <c r="A528" s="13"/>
      <c r="B528" s="13"/>
      <c r="C528" s="13"/>
      <c r="D528" s="13"/>
      <c r="E528" s="13"/>
      <c r="F528" s="13"/>
      <c r="G528" s="13"/>
      <c r="H528" s="13"/>
      <c r="I528" s="13"/>
      <c r="J528" s="13"/>
      <c r="K528" s="13"/>
      <c r="L528" s="13"/>
      <c r="M528" s="13"/>
      <c r="N528" s="13"/>
      <c r="O528" s="13"/>
      <c r="P528" s="13"/>
      <c r="Q528" s="13"/>
      <c r="R528" s="13"/>
      <c r="S528" s="13"/>
      <c r="U528" s="13"/>
      <c r="V528" s="13"/>
      <c r="W528" s="13"/>
      <c r="BW528" s="2"/>
    </row>
    <row r="529" spans="1:75" x14ac:dyDescent="0.2">
      <c r="A529" s="13"/>
      <c r="B529" s="13"/>
      <c r="C529" s="13"/>
      <c r="D529" s="13"/>
      <c r="E529" s="13"/>
      <c r="F529" s="13"/>
      <c r="G529" s="13"/>
      <c r="H529" s="13"/>
      <c r="I529" s="13"/>
      <c r="J529" s="13"/>
      <c r="K529" s="13"/>
      <c r="L529" s="13"/>
      <c r="M529" s="13"/>
      <c r="N529" s="13"/>
      <c r="O529" s="13"/>
      <c r="P529" s="13"/>
      <c r="Q529" s="13"/>
      <c r="R529" s="13"/>
      <c r="S529" s="13"/>
      <c r="U529" s="13"/>
      <c r="V529" s="13"/>
      <c r="W529" s="13"/>
      <c r="BW529" s="2"/>
    </row>
    <row r="530" spans="1:75" x14ac:dyDescent="0.2">
      <c r="A530" s="13"/>
      <c r="B530" s="13"/>
      <c r="C530" s="13"/>
      <c r="D530" s="13"/>
      <c r="E530" s="13"/>
      <c r="F530" s="13"/>
      <c r="G530" s="13"/>
      <c r="H530" s="13"/>
      <c r="I530" s="13"/>
      <c r="J530" s="13"/>
      <c r="K530" s="13"/>
      <c r="L530" s="13"/>
      <c r="M530" s="13"/>
      <c r="N530" s="13"/>
      <c r="O530" s="13"/>
      <c r="P530" s="13"/>
      <c r="Q530" s="13"/>
      <c r="R530" s="13"/>
      <c r="S530" s="13"/>
      <c r="U530" s="13"/>
      <c r="V530" s="13"/>
      <c r="W530" s="13"/>
      <c r="BW530" s="2"/>
    </row>
    <row r="531" spans="1:75" x14ac:dyDescent="0.2">
      <c r="A531" s="13"/>
      <c r="B531" s="13"/>
      <c r="C531" s="13"/>
      <c r="D531" s="13"/>
      <c r="E531" s="13"/>
      <c r="F531" s="13"/>
      <c r="G531" s="13"/>
      <c r="H531" s="13"/>
      <c r="I531" s="13"/>
      <c r="J531" s="13"/>
      <c r="K531" s="13"/>
      <c r="L531" s="13"/>
      <c r="M531" s="13"/>
      <c r="N531" s="13"/>
      <c r="O531" s="13"/>
      <c r="P531" s="13"/>
      <c r="Q531" s="13"/>
      <c r="R531" s="13"/>
      <c r="S531" s="13"/>
      <c r="U531" s="13"/>
      <c r="V531" s="13"/>
      <c r="W531" s="13"/>
      <c r="BW531" s="2"/>
    </row>
    <row r="532" spans="1:75" x14ac:dyDescent="0.2">
      <c r="A532" s="13"/>
      <c r="B532" s="13"/>
      <c r="C532" s="13"/>
      <c r="D532" s="13"/>
      <c r="E532" s="13"/>
      <c r="F532" s="13"/>
      <c r="G532" s="13"/>
      <c r="H532" s="13"/>
      <c r="I532" s="13"/>
      <c r="J532" s="13"/>
      <c r="K532" s="13"/>
      <c r="L532" s="13"/>
      <c r="M532" s="13"/>
      <c r="N532" s="13"/>
      <c r="O532" s="13"/>
      <c r="P532" s="13"/>
      <c r="Q532" s="13"/>
      <c r="R532" s="13"/>
      <c r="S532" s="13"/>
      <c r="U532" s="13"/>
      <c r="V532" s="13"/>
      <c r="W532" s="13"/>
      <c r="BW532" s="2"/>
    </row>
    <row r="533" spans="1:75" x14ac:dyDescent="0.2">
      <c r="A533" s="13"/>
      <c r="B533" s="13"/>
      <c r="C533" s="13"/>
      <c r="D533" s="13"/>
      <c r="E533" s="13"/>
      <c r="F533" s="13"/>
      <c r="G533" s="13"/>
      <c r="H533" s="13"/>
      <c r="I533" s="13"/>
      <c r="J533" s="13"/>
      <c r="K533" s="13"/>
      <c r="L533" s="13"/>
      <c r="M533" s="13"/>
      <c r="N533" s="13"/>
      <c r="O533" s="13"/>
      <c r="P533" s="13"/>
      <c r="Q533" s="13"/>
      <c r="R533" s="13"/>
      <c r="S533" s="13"/>
      <c r="U533" s="13"/>
      <c r="V533" s="13"/>
      <c r="W533" s="13"/>
      <c r="BW533" s="2"/>
    </row>
    <row r="534" spans="1:75" x14ac:dyDescent="0.2">
      <c r="A534" s="13"/>
      <c r="B534" s="13"/>
      <c r="C534" s="13"/>
      <c r="D534" s="13"/>
      <c r="E534" s="13"/>
      <c r="F534" s="13"/>
      <c r="G534" s="13"/>
      <c r="H534" s="13"/>
      <c r="I534" s="13"/>
      <c r="J534" s="13"/>
      <c r="K534" s="13"/>
      <c r="L534" s="13"/>
      <c r="M534" s="13"/>
      <c r="N534" s="13"/>
      <c r="O534" s="13"/>
      <c r="P534" s="13"/>
      <c r="Q534" s="13"/>
      <c r="R534" s="13"/>
      <c r="S534" s="13"/>
      <c r="U534" s="13"/>
      <c r="V534" s="13"/>
      <c r="W534" s="13"/>
      <c r="BW534" s="2"/>
    </row>
    <row r="535" spans="1:75" x14ac:dyDescent="0.2">
      <c r="A535" s="13"/>
      <c r="B535" s="13"/>
      <c r="C535" s="13"/>
      <c r="D535" s="13"/>
      <c r="E535" s="13"/>
      <c r="F535" s="13"/>
      <c r="G535" s="13"/>
      <c r="H535" s="13"/>
      <c r="I535" s="13"/>
      <c r="J535" s="13"/>
      <c r="K535" s="13"/>
      <c r="L535" s="13"/>
      <c r="M535" s="13"/>
      <c r="N535" s="13"/>
      <c r="O535" s="13"/>
      <c r="P535" s="13"/>
      <c r="Q535" s="13"/>
      <c r="R535" s="13"/>
      <c r="S535" s="13"/>
      <c r="U535" s="13"/>
      <c r="V535" s="13"/>
      <c r="W535" s="13"/>
      <c r="BW535" s="2"/>
    </row>
    <row r="536" spans="1:75" x14ac:dyDescent="0.2">
      <c r="A536" s="13"/>
      <c r="B536" s="13"/>
      <c r="C536" s="13"/>
      <c r="D536" s="13"/>
      <c r="E536" s="13"/>
      <c r="F536" s="13"/>
      <c r="G536" s="13"/>
      <c r="H536" s="13"/>
      <c r="I536" s="13"/>
      <c r="J536" s="13"/>
      <c r="K536" s="13"/>
      <c r="L536" s="13"/>
      <c r="M536" s="13"/>
      <c r="N536" s="13"/>
      <c r="O536" s="13"/>
      <c r="P536" s="13"/>
      <c r="Q536" s="13"/>
      <c r="R536" s="13"/>
      <c r="S536" s="13"/>
      <c r="U536" s="13"/>
      <c r="V536" s="13"/>
      <c r="W536" s="13"/>
      <c r="BW536" s="2"/>
    </row>
    <row r="537" spans="1:75" x14ac:dyDescent="0.2">
      <c r="A537" s="13"/>
      <c r="B537" s="13"/>
      <c r="C537" s="13"/>
      <c r="D537" s="13"/>
      <c r="E537" s="13"/>
      <c r="F537" s="13"/>
      <c r="G537" s="13"/>
      <c r="H537" s="13"/>
      <c r="I537" s="13"/>
      <c r="J537" s="13"/>
      <c r="K537" s="13"/>
      <c r="L537" s="13"/>
      <c r="M537" s="13"/>
      <c r="N537" s="13"/>
      <c r="O537" s="13"/>
      <c r="P537" s="13"/>
      <c r="Q537" s="13"/>
      <c r="R537" s="13"/>
      <c r="S537" s="13"/>
      <c r="U537" s="13"/>
      <c r="V537" s="13"/>
      <c r="W537" s="13"/>
      <c r="BW537" s="2"/>
    </row>
    <row r="538" spans="1:75" x14ac:dyDescent="0.2">
      <c r="A538" s="13"/>
      <c r="B538" s="13"/>
      <c r="C538" s="13"/>
      <c r="D538" s="13"/>
      <c r="E538" s="13"/>
      <c r="F538" s="13"/>
      <c r="G538" s="13"/>
      <c r="H538" s="13"/>
      <c r="I538" s="13"/>
      <c r="J538" s="13"/>
      <c r="K538" s="13"/>
      <c r="L538" s="13"/>
      <c r="M538" s="13"/>
      <c r="N538" s="13"/>
      <c r="O538" s="13"/>
      <c r="P538" s="13"/>
      <c r="Q538" s="13"/>
      <c r="R538" s="13"/>
      <c r="S538" s="13"/>
      <c r="U538" s="13"/>
      <c r="V538" s="13"/>
      <c r="W538" s="13"/>
      <c r="BW538" s="2"/>
    </row>
    <row r="539" spans="1:75" x14ac:dyDescent="0.2">
      <c r="A539" s="13"/>
      <c r="B539" s="13"/>
      <c r="C539" s="13"/>
      <c r="D539" s="13"/>
      <c r="E539" s="13"/>
      <c r="F539" s="13"/>
      <c r="G539" s="13"/>
      <c r="H539" s="13"/>
      <c r="I539" s="13"/>
      <c r="J539" s="13"/>
      <c r="K539" s="13"/>
      <c r="L539" s="13"/>
      <c r="M539" s="13"/>
      <c r="N539" s="13"/>
      <c r="O539" s="13"/>
      <c r="P539" s="13"/>
      <c r="Q539" s="13"/>
      <c r="R539" s="13"/>
      <c r="S539" s="13"/>
      <c r="U539" s="13"/>
      <c r="V539" s="13"/>
      <c r="W539" s="13"/>
      <c r="BW539" s="2"/>
    </row>
    <row r="540" spans="1:75" x14ac:dyDescent="0.2">
      <c r="A540" s="13"/>
      <c r="B540" s="13"/>
      <c r="C540" s="13"/>
      <c r="D540" s="13"/>
      <c r="E540" s="13"/>
      <c r="F540" s="13"/>
      <c r="G540" s="13"/>
      <c r="H540" s="13"/>
      <c r="I540" s="13"/>
      <c r="J540" s="13"/>
      <c r="K540" s="13"/>
      <c r="L540" s="13"/>
      <c r="M540" s="13"/>
      <c r="N540" s="13"/>
      <c r="O540" s="13"/>
      <c r="P540" s="13"/>
      <c r="Q540" s="13"/>
      <c r="R540" s="13"/>
      <c r="S540" s="13"/>
      <c r="U540" s="13"/>
      <c r="V540" s="13"/>
      <c r="W540" s="13"/>
      <c r="BW540" s="2"/>
    </row>
    <row r="541" spans="1:75" x14ac:dyDescent="0.2">
      <c r="A541" s="13"/>
      <c r="B541" s="13"/>
      <c r="C541" s="13"/>
      <c r="D541" s="13"/>
      <c r="E541" s="13"/>
      <c r="F541" s="13"/>
      <c r="G541" s="13"/>
      <c r="H541" s="13"/>
      <c r="I541" s="13"/>
      <c r="J541" s="13"/>
      <c r="K541" s="13"/>
      <c r="L541" s="13"/>
      <c r="M541" s="13"/>
      <c r="N541" s="13"/>
      <c r="O541" s="13"/>
      <c r="P541" s="13"/>
      <c r="Q541" s="13"/>
      <c r="R541" s="13"/>
      <c r="S541" s="13"/>
      <c r="U541" s="13"/>
      <c r="V541" s="13"/>
      <c r="W541" s="13"/>
      <c r="BW541" s="2"/>
    </row>
    <row r="542" spans="1:75" x14ac:dyDescent="0.2">
      <c r="A542" s="13"/>
      <c r="B542" s="13"/>
      <c r="C542" s="13"/>
      <c r="D542" s="13"/>
      <c r="E542" s="13"/>
      <c r="F542" s="13"/>
      <c r="G542" s="13"/>
      <c r="H542" s="13"/>
      <c r="I542" s="13"/>
      <c r="J542" s="13"/>
      <c r="K542" s="13"/>
      <c r="L542" s="13"/>
      <c r="M542" s="13"/>
      <c r="N542" s="13"/>
      <c r="O542" s="13"/>
      <c r="P542" s="13"/>
      <c r="Q542" s="13"/>
      <c r="R542" s="13"/>
      <c r="S542" s="13"/>
      <c r="U542" s="13"/>
      <c r="V542" s="13"/>
      <c r="W542" s="13"/>
    </row>
    <row r="543" spans="1:75" x14ac:dyDescent="0.2">
      <c r="A543" s="13"/>
      <c r="B543" s="13"/>
      <c r="C543" s="13"/>
      <c r="D543" s="13"/>
      <c r="E543" s="13"/>
      <c r="F543" s="13"/>
      <c r="G543" s="13"/>
      <c r="H543" s="13"/>
      <c r="I543" s="13"/>
      <c r="J543" s="13"/>
      <c r="K543" s="13"/>
      <c r="L543" s="13"/>
      <c r="M543" s="13"/>
      <c r="N543" s="13"/>
      <c r="O543" s="13"/>
      <c r="P543" s="13"/>
      <c r="Q543" s="13"/>
      <c r="R543" s="13"/>
      <c r="S543" s="13"/>
      <c r="U543" s="13"/>
      <c r="V543" s="13"/>
      <c r="W543" s="13"/>
    </row>
    <row r="544" spans="1:75" x14ac:dyDescent="0.2">
      <c r="A544" s="13"/>
      <c r="B544" s="13"/>
      <c r="C544" s="13"/>
      <c r="D544" s="13"/>
      <c r="E544" s="13"/>
      <c r="F544" s="13"/>
      <c r="G544" s="13"/>
      <c r="H544" s="13"/>
      <c r="I544" s="13"/>
      <c r="J544" s="13"/>
      <c r="K544" s="13"/>
      <c r="L544" s="13"/>
      <c r="M544" s="13"/>
      <c r="N544" s="13"/>
      <c r="O544" s="13"/>
      <c r="P544" s="13"/>
      <c r="Q544" s="13"/>
      <c r="R544" s="13"/>
      <c r="S544" s="13"/>
      <c r="U544" s="13"/>
      <c r="V544" s="13"/>
      <c r="W544" s="13"/>
    </row>
    <row r="545" spans="1:23" x14ac:dyDescent="0.2">
      <c r="A545" s="13"/>
      <c r="B545" s="13"/>
      <c r="C545" s="13"/>
      <c r="D545" s="13"/>
      <c r="E545" s="13"/>
      <c r="F545" s="13"/>
      <c r="G545" s="13"/>
      <c r="H545" s="13"/>
      <c r="I545" s="13"/>
      <c r="J545" s="13"/>
      <c r="K545" s="13"/>
      <c r="L545" s="13"/>
      <c r="M545" s="13"/>
      <c r="N545" s="13"/>
      <c r="O545" s="13"/>
      <c r="P545" s="13"/>
      <c r="Q545" s="13"/>
      <c r="R545" s="13"/>
      <c r="S545" s="13"/>
      <c r="U545" s="13"/>
      <c r="V545" s="13"/>
      <c r="W545" s="13"/>
    </row>
    <row r="546" spans="1:23" x14ac:dyDescent="0.2">
      <c r="A546" s="13"/>
      <c r="B546" s="13"/>
      <c r="C546" s="13"/>
      <c r="D546" s="13"/>
      <c r="E546" s="13"/>
      <c r="F546" s="13"/>
      <c r="G546" s="13"/>
      <c r="H546" s="13"/>
      <c r="I546" s="13"/>
      <c r="J546" s="13"/>
      <c r="K546" s="13"/>
      <c r="L546" s="13"/>
      <c r="M546" s="13"/>
      <c r="N546" s="13"/>
      <c r="O546" s="13"/>
      <c r="P546" s="13"/>
      <c r="Q546" s="13"/>
      <c r="R546" s="13"/>
      <c r="S546" s="13"/>
      <c r="U546" s="13"/>
      <c r="V546" s="13"/>
      <c r="W546" s="13"/>
    </row>
    <row r="547" spans="1:23" x14ac:dyDescent="0.2">
      <c r="A547" s="13"/>
      <c r="B547" s="13"/>
      <c r="C547" s="13"/>
      <c r="D547" s="13"/>
      <c r="E547" s="13"/>
      <c r="F547" s="13"/>
      <c r="G547" s="13"/>
      <c r="H547" s="13"/>
      <c r="I547" s="13"/>
      <c r="J547" s="13"/>
      <c r="K547" s="13"/>
      <c r="L547" s="13"/>
      <c r="M547" s="13"/>
      <c r="N547" s="13"/>
      <c r="O547" s="13"/>
      <c r="P547" s="13"/>
      <c r="Q547" s="13"/>
      <c r="R547" s="13"/>
      <c r="S547" s="13"/>
      <c r="U547" s="13"/>
      <c r="V547" s="13"/>
      <c r="W547" s="13"/>
    </row>
    <row r="548" spans="1:23" x14ac:dyDescent="0.2">
      <c r="A548" s="13"/>
      <c r="B548" s="13"/>
      <c r="C548" s="13"/>
      <c r="D548" s="13"/>
      <c r="E548" s="13"/>
      <c r="F548" s="13"/>
      <c r="G548" s="13"/>
      <c r="H548" s="13"/>
      <c r="I548" s="13"/>
      <c r="J548" s="13"/>
      <c r="K548" s="13"/>
      <c r="L548" s="13"/>
      <c r="M548" s="13"/>
      <c r="N548" s="13"/>
      <c r="O548" s="13"/>
      <c r="P548" s="13"/>
      <c r="Q548" s="13"/>
      <c r="R548" s="13"/>
      <c r="S548" s="13"/>
      <c r="U548" s="13"/>
      <c r="V548" s="13"/>
      <c r="W548" s="13"/>
    </row>
    <row r="549" spans="1:23" x14ac:dyDescent="0.2">
      <c r="A549" s="13"/>
      <c r="B549" s="13"/>
      <c r="C549" s="13"/>
      <c r="D549" s="13"/>
      <c r="E549" s="13"/>
      <c r="F549" s="13"/>
      <c r="G549" s="13"/>
      <c r="H549" s="13"/>
      <c r="I549" s="13"/>
      <c r="J549" s="13"/>
      <c r="K549" s="13"/>
      <c r="L549" s="13"/>
      <c r="M549" s="13"/>
      <c r="N549" s="13"/>
      <c r="O549" s="13"/>
      <c r="P549" s="13"/>
      <c r="Q549" s="13"/>
      <c r="R549" s="13"/>
      <c r="S549" s="13"/>
      <c r="U549" s="13"/>
      <c r="V549" s="13"/>
      <c r="W549" s="13"/>
    </row>
    <row r="550" spans="1:23" x14ac:dyDescent="0.2">
      <c r="A550" s="13"/>
      <c r="B550" s="13"/>
      <c r="C550" s="13"/>
      <c r="D550" s="13"/>
      <c r="E550" s="13"/>
      <c r="F550" s="13"/>
      <c r="G550" s="13"/>
      <c r="H550" s="13"/>
      <c r="I550" s="13"/>
      <c r="J550" s="13"/>
      <c r="K550" s="13"/>
      <c r="L550" s="13"/>
      <c r="M550" s="13"/>
      <c r="N550" s="13"/>
      <c r="O550" s="13"/>
      <c r="P550" s="13"/>
      <c r="Q550" s="13"/>
      <c r="R550" s="13"/>
      <c r="S550" s="13"/>
      <c r="U550" s="13"/>
      <c r="V550" s="13"/>
      <c r="W550" s="13"/>
    </row>
    <row r="551" spans="1:23" x14ac:dyDescent="0.2">
      <c r="A551" s="13"/>
      <c r="B551" s="13"/>
      <c r="C551" s="13"/>
      <c r="D551" s="13"/>
      <c r="E551" s="13"/>
      <c r="F551" s="13"/>
      <c r="G551" s="13"/>
      <c r="H551" s="13"/>
      <c r="I551" s="13"/>
      <c r="J551" s="13"/>
      <c r="K551" s="13"/>
      <c r="L551" s="13"/>
      <c r="M551" s="13"/>
      <c r="N551" s="13"/>
      <c r="O551" s="13"/>
      <c r="P551" s="13"/>
      <c r="Q551" s="13"/>
      <c r="R551" s="13"/>
      <c r="S551" s="13"/>
      <c r="U551" s="13"/>
      <c r="V551" s="13"/>
      <c r="W551" s="13"/>
    </row>
    <row r="552" spans="1:23" x14ac:dyDescent="0.2">
      <c r="A552" s="13"/>
      <c r="B552" s="13"/>
      <c r="C552" s="13"/>
      <c r="D552" s="13"/>
      <c r="E552" s="13"/>
      <c r="F552" s="13"/>
      <c r="G552" s="13"/>
      <c r="H552" s="13"/>
      <c r="I552" s="13"/>
      <c r="J552" s="13"/>
      <c r="K552" s="13"/>
      <c r="L552" s="13"/>
      <c r="M552" s="13"/>
      <c r="N552" s="13"/>
      <c r="O552" s="13"/>
      <c r="P552" s="13"/>
      <c r="Q552" s="13"/>
      <c r="R552" s="13"/>
      <c r="S552" s="13"/>
      <c r="U552" s="13"/>
      <c r="V552" s="13"/>
      <c r="W552" s="13"/>
    </row>
    <row r="553" spans="1:23" x14ac:dyDescent="0.2">
      <c r="A553" s="13"/>
      <c r="B553" s="13"/>
      <c r="C553" s="13"/>
      <c r="D553" s="13"/>
      <c r="E553" s="13"/>
      <c r="F553" s="13"/>
      <c r="G553" s="13"/>
      <c r="H553" s="13"/>
      <c r="I553" s="13"/>
      <c r="J553" s="13"/>
      <c r="K553" s="13"/>
      <c r="L553" s="13"/>
      <c r="M553" s="13"/>
      <c r="N553" s="13"/>
      <c r="O553" s="13"/>
      <c r="P553" s="13"/>
      <c r="Q553" s="13"/>
      <c r="R553" s="13"/>
      <c r="S553" s="13"/>
      <c r="U553" s="13"/>
      <c r="V553" s="13"/>
      <c r="W553" s="13"/>
    </row>
    <row r="554" spans="1:23" x14ac:dyDescent="0.2">
      <c r="A554" s="13"/>
      <c r="B554" s="13"/>
      <c r="C554" s="13"/>
      <c r="D554" s="13"/>
      <c r="E554" s="13"/>
      <c r="F554" s="13"/>
      <c r="G554" s="13"/>
      <c r="H554" s="13"/>
      <c r="I554" s="13"/>
      <c r="J554" s="13"/>
      <c r="K554" s="13"/>
      <c r="L554" s="13"/>
      <c r="M554" s="13"/>
      <c r="N554" s="13"/>
      <c r="O554" s="13"/>
      <c r="P554" s="13"/>
      <c r="Q554" s="13"/>
      <c r="R554" s="13"/>
      <c r="S554" s="13"/>
      <c r="U554" s="13"/>
      <c r="V554" s="13"/>
      <c r="W554" s="13"/>
    </row>
    <row r="555" spans="1:23" x14ac:dyDescent="0.2">
      <c r="A555" s="13"/>
      <c r="B555" s="13"/>
      <c r="C555" s="13"/>
      <c r="D555" s="13"/>
      <c r="E555" s="13"/>
      <c r="F555" s="13"/>
      <c r="G555" s="13"/>
      <c r="H555" s="13"/>
      <c r="I555" s="13"/>
      <c r="J555" s="13"/>
      <c r="K555" s="13"/>
      <c r="L555" s="13"/>
      <c r="M555" s="13"/>
      <c r="N555" s="13"/>
      <c r="O555" s="13"/>
      <c r="P555" s="13"/>
      <c r="Q555" s="13"/>
      <c r="R555" s="13"/>
      <c r="S555" s="13"/>
      <c r="U555" s="13"/>
      <c r="V555" s="13"/>
      <c r="W555" s="13"/>
    </row>
    <row r="556" spans="1:23" x14ac:dyDescent="0.2">
      <c r="A556" s="13"/>
      <c r="B556" s="13"/>
      <c r="C556" s="13"/>
      <c r="D556" s="13"/>
      <c r="E556" s="13"/>
      <c r="F556" s="13"/>
      <c r="G556" s="13"/>
      <c r="H556" s="13"/>
      <c r="I556" s="13"/>
      <c r="J556" s="13"/>
      <c r="K556" s="13"/>
      <c r="L556" s="13"/>
      <c r="M556" s="13"/>
      <c r="N556" s="13"/>
      <c r="O556" s="13"/>
      <c r="P556" s="13"/>
      <c r="Q556" s="13"/>
      <c r="R556" s="13"/>
      <c r="S556" s="13"/>
      <c r="U556" s="13"/>
      <c r="V556" s="13"/>
      <c r="W556" s="13"/>
    </row>
    <row r="557" spans="1:23" x14ac:dyDescent="0.2">
      <c r="A557" s="13"/>
      <c r="B557" s="13"/>
      <c r="C557" s="13"/>
      <c r="D557" s="13"/>
      <c r="E557" s="13"/>
      <c r="F557" s="13"/>
      <c r="G557" s="13"/>
      <c r="H557" s="13"/>
      <c r="I557" s="13"/>
      <c r="J557" s="13"/>
      <c r="K557" s="13"/>
      <c r="L557" s="13"/>
      <c r="M557" s="13"/>
      <c r="N557" s="13"/>
      <c r="O557" s="13"/>
      <c r="P557" s="13"/>
      <c r="Q557" s="13"/>
      <c r="R557" s="13"/>
      <c r="S557" s="13"/>
      <c r="U557" s="13"/>
      <c r="V557" s="13"/>
      <c r="W557" s="13"/>
    </row>
    <row r="558" spans="1:23" x14ac:dyDescent="0.2">
      <c r="A558" s="13"/>
      <c r="B558" s="13"/>
      <c r="C558" s="13"/>
      <c r="D558" s="13"/>
      <c r="E558" s="13"/>
      <c r="F558" s="13"/>
      <c r="G558" s="13"/>
      <c r="H558" s="13"/>
      <c r="I558" s="13"/>
      <c r="J558" s="13"/>
      <c r="K558" s="13"/>
      <c r="L558" s="13"/>
      <c r="M558" s="13"/>
      <c r="N558" s="13"/>
      <c r="O558" s="13"/>
      <c r="P558" s="13"/>
      <c r="Q558" s="13"/>
      <c r="R558" s="13"/>
      <c r="S558" s="13"/>
      <c r="U558" s="13"/>
      <c r="V558" s="13"/>
      <c r="W558" s="13"/>
    </row>
    <row r="559" spans="1:23" x14ac:dyDescent="0.2">
      <c r="A559" s="13"/>
      <c r="B559" s="13"/>
      <c r="C559" s="13"/>
      <c r="D559" s="13"/>
      <c r="E559" s="13"/>
      <c r="F559" s="13"/>
      <c r="G559" s="13"/>
      <c r="H559" s="13"/>
      <c r="I559" s="13"/>
      <c r="J559" s="13"/>
      <c r="K559" s="13"/>
      <c r="L559" s="13"/>
      <c r="M559" s="13"/>
      <c r="N559" s="13"/>
      <c r="O559" s="13"/>
      <c r="P559" s="13"/>
      <c r="Q559" s="13"/>
      <c r="R559" s="13"/>
      <c r="S559" s="13"/>
      <c r="U559" s="13"/>
      <c r="V559" s="13"/>
      <c r="W559" s="13"/>
    </row>
    <row r="560" spans="1:23" x14ac:dyDescent="0.2">
      <c r="A560" s="13"/>
      <c r="B560" s="13"/>
      <c r="C560" s="13"/>
      <c r="D560" s="13"/>
      <c r="E560" s="13"/>
      <c r="F560" s="13"/>
      <c r="G560" s="13"/>
      <c r="H560" s="13"/>
      <c r="I560" s="13"/>
      <c r="J560" s="13"/>
      <c r="K560" s="13"/>
      <c r="L560" s="13"/>
      <c r="M560" s="13"/>
      <c r="N560" s="13"/>
      <c r="O560" s="13"/>
      <c r="P560" s="13"/>
      <c r="Q560" s="13"/>
      <c r="R560" s="13"/>
      <c r="S560" s="13"/>
      <c r="U560" s="13"/>
      <c r="V560" s="13"/>
      <c r="W560" s="13"/>
    </row>
    <row r="561" spans="1:23" x14ac:dyDescent="0.2">
      <c r="A561" s="13"/>
      <c r="B561" s="13"/>
      <c r="C561" s="13"/>
      <c r="D561" s="13"/>
      <c r="E561" s="13"/>
      <c r="F561" s="13"/>
      <c r="G561" s="13"/>
      <c r="H561" s="13"/>
      <c r="I561" s="13"/>
      <c r="J561" s="13"/>
      <c r="K561" s="13"/>
      <c r="L561" s="13"/>
      <c r="M561" s="13"/>
      <c r="N561" s="13"/>
      <c r="O561" s="13"/>
      <c r="P561" s="13"/>
      <c r="Q561" s="13"/>
      <c r="R561" s="13"/>
      <c r="S561" s="13"/>
      <c r="U561" s="13"/>
      <c r="V561" s="13"/>
      <c r="W561" s="13"/>
    </row>
    <row r="562" spans="1:23" x14ac:dyDescent="0.2">
      <c r="A562" s="13"/>
      <c r="B562" s="13"/>
      <c r="C562" s="13"/>
      <c r="D562" s="13"/>
      <c r="E562" s="13"/>
      <c r="F562" s="13"/>
      <c r="G562" s="13"/>
      <c r="H562" s="13"/>
      <c r="I562" s="13"/>
      <c r="J562" s="13"/>
      <c r="K562" s="13"/>
      <c r="L562" s="13"/>
      <c r="M562" s="13"/>
      <c r="N562" s="13"/>
      <c r="O562" s="13"/>
      <c r="P562" s="13"/>
      <c r="Q562" s="13"/>
      <c r="R562" s="13"/>
      <c r="S562" s="13"/>
      <c r="U562" s="13"/>
      <c r="V562" s="13"/>
      <c r="W562" s="13"/>
    </row>
    <row r="563" spans="1:23" x14ac:dyDescent="0.2">
      <c r="A563" s="13"/>
      <c r="B563" s="13"/>
      <c r="C563" s="13"/>
      <c r="D563" s="13"/>
      <c r="E563" s="13"/>
      <c r="F563" s="13"/>
      <c r="G563" s="13"/>
      <c r="H563" s="13"/>
      <c r="I563" s="13"/>
      <c r="J563" s="13"/>
      <c r="K563" s="13"/>
      <c r="L563" s="13"/>
      <c r="M563" s="13"/>
      <c r="N563" s="13"/>
      <c r="O563" s="13"/>
      <c r="P563" s="13"/>
      <c r="Q563" s="13"/>
      <c r="R563" s="13"/>
      <c r="S563" s="13"/>
      <c r="U563" s="13"/>
      <c r="V563" s="13"/>
      <c r="W563" s="13"/>
    </row>
    <row r="564" spans="1:23" x14ac:dyDescent="0.2">
      <c r="A564" s="13"/>
      <c r="B564" s="13"/>
      <c r="C564" s="13"/>
      <c r="D564" s="13"/>
      <c r="E564" s="13"/>
      <c r="F564" s="13"/>
      <c r="G564" s="13"/>
      <c r="H564" s="13"/>
      <c r="I564" s="13"/>
      <c r="J564" s="13"/>
      <c r="K564" s="13"/>
      <c r="L564" s="13"/>
      <c r="M564" s="13"/>
      <c r="N564" s="13"/>
      <c r="O564" s="13"/>
      <c r="P564" s="13"/>
      <c r="Q564" s="13"/>
      <c r="R564" s="13"/>
      <c r="S564" s="13"/>
      <c r="U564" s="13"/>
      <c r="V564" s="13"/>
      <c r="W564" s="13"/>
    </row>
    <row r="565" spans="1:23" x14ac:dyDescent="0.2">
      <c r="A565" s="13"/>
      <c r="B565" s="13"/>
      <c r="C565" s="13"/>
      <c r="D565" s="13"/>
      <c r="E565" s="13"/>
      <c r="F565" s="13"/>
      <c r="G565" s="13"/>
      <c r="H565" s="13"/>
      <c r="I565" s="13"/>
      <c r="J565" s="13"/>
      <c r="K565" s="13"/>
      <c r="L565" s="13"/>
      <c r="M565" s="13"/>
      <c r="N565" s="13"/>
      <c r="O565" s="13"/>
      <c r="P565" s="13"/>
      <c r="Q565" s="13"/>
      <c r="R565" s="13"/>
      <c r="S565" s="13"/>
      <c r="U565" s="13"/>
      <c r="V565" s="13"/>
      <c r="W565" s="13"/>
    </row>
    <row r="566" spans="1:23" x14ac:dyDescent="0.2">
      <c r="A566" s="13"/>
      <c r="B566" s="13"/>
      <c r="C566" s="13"/>
      <c r="D566" s="13"/>
      <c r="E566" s="13"/>
      <c r="F566" s="13"/>
      <c r="G566" s="13"/>
      <c r="H566" s="13"/>
      <c r="I566" s="13"/>
      <c r="J566" s="13"/>
      <c r="K566" s="13"/>
      <c r="L566" s="13"/>
      <c r="M566" s="13"/>
      <c r="N566" s="13"/>
      <c r="O566" s="13"/>
      <c r="P566" s="13"/>
      <c r="Q566" s="13"/>
      <c r="R566" s="13"/>
      <c r="S566" s="13"/>
      <c r="U566" s="13"/>
      <c r="V566" s="13"/>
      <c r="W566" s="13"/>
    </row>
    <row r="567" spans="1:23" x14ac:dyDescent="0.2">
      <c r="A567" s="13"/>
      <c r="B567" s="13"/>
      <c r="C567" s="13"/>
      <c r="D567" s="13"/>
      <c r="E567" s="13"/>
      <c r="F567" s="13"/>
      <c r="G567" s="13"/>
      <c r="H567" s="13"/>
      <c r="I567" s="13"/>
      <c r="J567" s="13"/>
      <c r="K567" s="13"/>
      <c r="L567" s="13"/>
      <c r="M567" s="13"/>
      <c r="N567" s="13"/>
      <c r="O567" s="13"/>
      <c r="P567" s="13"/>
      <c r="Q567" s="13"/>
      <c r="R567" s="13"/>
      <c r="S567" s="13"/>
      <c r="U567" s="13"/>
      <c r="V567" s="13"/>
      <c r="W567" s="13"/>
    </row>
    <row r="568" spans="1:23" x14ac:dyDescent="0.2">
      <c r="A568" s="13"/>
      <c r="B568" s="13"/>
      <c r="C568" s="13"/>
      <c r="D568" s="13"/>
      <c r="E568" s="13"/>
      <c r="F568" s="13"/>
      <c r="G568" s="13"/>
      <c r="H568" s="13"/>
      <c r="I568" s="13"/>
      <c r="J568" s="13"/>
      <c r="K568" s="13"/>
      <c r="L568" s="13"/>
      <c r="M568" s="13"/>
      <c r="N568" s="13"/>
      <c r="O568" s="13"/>
      <c r="P568" s="13"/>
      <c r="Q568" s="13"/>
      <c r="R568" s="13"/>
      <c r="S568" s="13"/>
      <c r="U568" s="13"/>
      <c r="V568" s="13"/>
      <c r="W568" s="13"/>
    </row>
    <row r="569" spans="1:23" x14ac:dyDescent="0.2">
      <c r="A569" s="13"/>
      <c r="B569" s="13"/>
      <c r="C569" s="13"/>
      <c r="D569" s="13"/>
      <c r="E569" s="13"/>
      <c r="F569" s="13"/>
      <c r="G569" s="13"/>
      <c r="H569" s="13"/>
      <c r="I569" s="13"/>
      <c r="J569" s="13"/>
      <c r="K569" s="13"/>
      <c r="L569" s="13"/>
      <c r="M569" s="13"/>
      <c r="N569" s="13"/>
      <c r="O569" s="13"/>
      <c r="P569" s="13"/>
      <c r="Q569" s="13"/>
      <c r="R569" s="13"/>
      <c r="S569" s="13"/>
      <c r="U569" s="13"/>
      <c r="V569" s="13"/>
      <c r="W569" s="13"/>
    </row>
    <row r="570" spans="1:23" x14ac:dyDescent="0.2">
      <c r="A570" s="13"/>
      <c r="B570" s="13"/>
      <c r="C570" s="13"/>
      <c r="D570" s="13"/>
      <c r="E570" s="13"/>
      <c r="F570" s="13"/>
      <c r="G570" s="13"/>
      <c r="H570" s="13"/>
      <c r="I570" s="13"/>
      <c r="J570" s="13"/>
      <c r="K570" s="13"/>
      <c r="L570" s="13"/>
      <c r="M570" s="13"/>
      <c r="N570" s="13"/>
      <c r="O570" s="13"/>
      <c r="P570" s="13"/>
      <c r="Q570" s="13"/>
      <c r="R570" s="13"/>
      <c r="S570" s="13"/>
      <c r="U570" s="13"/>
      <c r="V570" s="13"/>
      <c r="W570" s="13"/>
    </row>
    <row r="571" spans="1:23" x14ac:dyDescent="0.2">
      <c r="A571" s="13"/>
      <c r="B571" s="13"/>
      <c r="C571" s="13"/>
      <c r="D571" s="13"/>
      <c r="E571" s="13"/>
      <c r="F571" s="13"/>
      <c r="G571" s="13"/>
      <c r="H571" s="13"/>
      <c r="I571" s="13"/>
      <c r="J571" s="13"/>
      <c r="K571" s="13"/>
      <c r="L571" s="13"/>
      <c r="M571" s="13"/>
      <c r="N571" s="13"/>
      <c r="O571" s="13"/>
      <c r="P571" s="13"/>
      <c r="Q571" s="13"/>
      <c r="R571" s="13"/>
      <c r="S571" s="13"/>
      <c r="U571" s="13"/>
      <c r="V571" s="13"/>
      <c r="W571" s="13"/>
    </row>
    <row r="572" spans="1:23" x14ac:dyDescent="0.2">
      <c r="A572" s="13"/>
      <c r="B572" s="13"/>
      <c r="C572" s="13"/>
      <c r="D572" s="13"/>
      <c r="E572" s="13"/>
      <c r="F572" s="13"/>
      <c r="G572" s="13"/>
      <c r="H572" s="13"/>
      <c r="I572" s="13"/>
      <c r="J572" s="13"/>
      <c r="K572" s="13"/>
      <c r="L572" s="13"/>
      <c r="M572" s="13"/>
      <c r="N572" s="13"/>
      <c r="O572" s="13"/>
      <c r="P572" s="13"/>
      <c r="Q572" s="13"/>
      <c r="R572" s="13"/>
      <c r="S572" s="13"/>
      <c r="U572" s="13"/>
      <c r="V572" s="13"/>
      <c r="W572" s="13"/>
    </row>
    <row r="573" spans="1:23" x14ac:dyDescent="0.2">
      <c r="A573" s="13"/>
      <c r="B573" s="13"/>
      <c r="C573" s="13"/>
      <c r="D573" s="13"/>
      <c r="E573" s="13"/>
      <c r="F573" s="13"/>
      <c r="G573" s="13"/>
      <c r="H573" s="13"/>
      <c r="I573" s="13"/>
      <c r="J573" s="13"/>
      <c r="K573" s="13"/>
      <c r="L573" s="13"/>
      <c r="M573" s="13"/>
      <c r="N573" s="13"/>
      <c r="O573" s="13"/>
      <c r="P573" s="13"/>
      <c r="Q573" s="13"/>
      <c r="R573" s="13"/>
      <c r="S573" s="13"/>
      <c r="U573" s="13"/>
      <c r="V573" s="13"/>
      <c r="W573" s="13"/>
    </row>
    <row r="574" spans="1:23" x14ac:dyDescent="0.2">
      <c r="A574" s="13"/>
      <c r="B574" s="13"/>
      <c r="C574" s="13"/>
      <c r="D574" s="13"/>
      <c r="E574" s="13"/>
      <c r="F574" s="13"/>
      <c r="G574" s="13"/>
      <c r="H574" s="13"/>
      <c r="I574" s="13"/>
      <c r="J574" s="13"/>
      <c r="K574" s="13"/>
      <c r="L574" s="13"/>
      <c r="M574" s="13"/>
      <c r="N574" s="13"/>
      <c r="O574" s="13"/>
      <c r="P574" s="13"/>
      <c r="Q574" s="13"/>
      <c r="R574" s="13"/>
      <c r="S574" s="13"/>
      <c r="U574" s="13"/>
      <c r="V574" s="13"/>
      <c r="W574" s="13"/>
    </row>
    <row r="575" spans="1:23" x14ac:dyDescent="0.2">
      <c r="A575" s="13"/>
      <c r="B575" s="13"/>
      <c r="C575" s="13"/>
      <c r="D575" s="13"/>
      <c r="E575" s="13"/>
      <c r="F575" s="13"/>
      <c r="G575" s="13"/>
      <c r="H575" s="13"/>
      <c r="I575" s="13"/>
      <c r="J575" s="13"/>
      <c r="K575" s="13"/>
      <c r="L575" s="13"/>
      <c r="M575" s="13"/>
      <c r="N575" s="13"/>
      <c r="O575" s="13"/>
      <c r="P575" s="13"/>
      <c r="Q575" s="13"/>
      <c r="R575" s="13"/>
      <c r="S575" s="13"/>
      <c r="U575" s="13"/>
      <c r="V575" s="13"/>
      <c r="W575" s="13"/>
    </row>
    <row r="576" spans="1:23" x14ac:dyDescent="0.2">
      <c r="A576" s="13"/>
      <c r="B576" s="13"/>
      <c r="C576" s="13"/>
      <c r="D576" s="13"/>
      <c r="E576" s="13"/>
      <c r="F576" s="13"/>
      <c r="G576" s="13"/>
      <c r="H576" s="13"/>
      <c r="I576" s="13"/>
      <c r="J576" s="13"/>
      <c r="K576" s="13"/>
      <c r="L576" s="13"/>
      <c r="M576" s="13"/>
      <c r="N576" s="13"/>
      <c r="O576" s="13"/>
      <c r="P576" s="13"/>
      <c r="Q576" s="13"/>
      <c r="R576" s="13"/>
      <c r="S576" s="13"/>
      <c r="U576" s="13"/>
      <c r="V576" s="13"/>
      <c r="W576" s="13"/>
    </row>
    <row r="577" spans="1:23" x14ac:dyDescent="0.2">
      <c r="A577" s="13"/>
      <c r="B577" s="13"/>
      <c r="C577" s="13"/>
      <c r="D577" s="13"/>
      <c r="E577" s="13"/>
      <c r="F577" s="13"/>
      <c r="G577" s="13"/>
      <c r="H577" s="13"/>
      <c r="I577" s="13"/>
      <c r="J577" s="13"/>
      <c r="K577" s="13"/>
      <c r="L577" s="13"/>
      <c r="M577" s="13"/>
      <c r="N577" s="13"/>
      <c r="O577" s="13"/>
      <c r="P577" s="13"/>
      <c r="Q577" s="13"/>
      <c r="R577" s="13"/>
      <c r="S577" s="13"/>
      <c r="U577" s="13"/>
      <c r="V577" s="13"/>
      <c r="W577" s="13"/>
    </row>
    <row r="578" spans="1:23" x14ac:dyDescent="0.2">
      <c r="A578" s="13"/>
      <c r="B578" s="13"/>
      <c r="C578" s="13"/>
      <c r="D578" s="13"/>
      <c r="E578" s="13"/>
      <c r="F578" s="13"/>
      <c r="G578" s="13"/>
      <c r="H578" s="13"/>
      <c r="I578" s="13"/>
      <c r="J578" s="13"/>
      <c r="K578" s="13"/>
      <c r="L578" s="13"/>
      <c r="M578" s="13"/>
      <c r="N578" s="13"/>
      <c r="O578" s="13"/>
      <c r="P578" s="13"/>
      <c r="Q578" s="13"/>
      <c r="R578" s="13"/>
      <c r="S578" s="13"/>
      <c r="U578" s="13"/>
      <c r="V578" s="13"/>
      <c r="W578" s="13"/>
    </row>
    <row r="579" spans="1:23" x14ac:dyDescent="0.2">
      <c r="A579" s="13"/>
      <c r="B579" s="13"/>
      <c r="C579" s="13"/>
      <c r="D579" s="13"/>
      <c r="E579" s="13"/>
      <c r="F579" s="13"/>
      <c r="G579" s="13"/>
      <c r="H579" s="13"/>
      <c r="I579" s="13"/>
      <c r="J579" s="13"/>
      <c r="K579" s="13"/>
      <c r="L579" s="13"/>
      <c r="M579" s="13"/>
      <c r="N579" s="13"/>
      <c r="O579" s="13"/>
      <c r="P579" s="13"/>
      <c r="Q579" s="13"/>
      <c r="R579" s="13"/>
      <c r="S579" s="13"/>
      <c r="U579" s="13"/>
      <c r="V579" s="13"/>
      <c r="W579" s="13"/>
    </row>
    <row r="580" spans="1:23" x14ac:dyDescent="0.2">
      <c r="A580" s="13"/>
      <c r="B580" s="13"/>
      <c r="C580" s="13"/>
      <c r="D580" s="13"/>
      <c r="E580" s="13"/>
      <c r="F580" s="13"/>
      <c r="G580" s="13"/>
      <c r="H580" s="13"/>
      <c r="I580" s="13"/>
      <c r="J580" s="13"/>
      <c r="K580" s="13"/>
      <c r="L580" s="13"/>
      <c r="M580" s="13"/>
      <c r="N580" s="13"/>
      <c r="O580" s="13"/>
      <c r="P580" s="13"/>
      <c r="Q580" s="13"/>
      <c r="R580" s="13"/>
      <c r="S580" s="13"/>
      <c r="U580" s="13"/>
      <c r="V580" s="13"/>
      <c r="W580" s="13"/>
    </row>
    <row r="581" spans="1:23" x14ac:dyDescent="0.2">
      <c r="A581" s="13"/>
      <c r="B581" s="13"/>
      <c r="C581" s="13"/>
      <c r="D581" s="13"/>
      <c r="E581" s="13"/>
      <c r="F581" s="13"/>
      <c r="G581" s="13"/>
      <c r="H581" s="13"/>
      <c r="I581" s="13"/>
      <c r="J581" s="13"/>
      <c r="K581" s="13"/>
      <c r="L581" s="13"/>
      <c r="M581" s="13"/>
      <c r="N581" s="13"/>
      <c r="O581" s="13"/>
      <c r="P581" s="13"/>
      <c r="Q581" s="13"/>
      <c r="R581" s="13"/>
      <c r="S581" s="13"/>
      <c r="U581" s="13"/>
      <c r="V581" s="13"/>
      <c r="W581" s="13"/>
    </row>
    <row r="582" spans="1:23" x14ac:dyDescent="0.2">
      <c r="A582" s="13"/>
      <c r="B582" s="13"/>
      <c r="C582" s="13"/>
      <c r="D582" s="13"/>
      <c r="E582" s="13"/>
      <c r="F582" s="13"/>
      <c r="G582" s="13"/>
      <c r="H582" s="13"/>
      <c r="I582" s="13"/>
      <c r="J582" s="13"/>
      <c r="K582" s="13"/>
      <c r="L582" s="13"/>
      <c r="M582" s="13"/>
      <c r="N582" s="13"/>
      <c r="O582" s="13"/>
      <c r="P582" s="13"/>
      <c r="Q582" s="13"/>
      <c r="R582" s="13"/>
      <c r="S582" s="13"/>
      <c r="U582" s="13"/>
      <c r="V582" s="13"/>
      <c r="W582" s="13"/>
    </row>
    <row r="583" spans="1:23" x14ac:dyDescent="0.2">
      <c r="A583" s="13"/>
      <c r="B583" s="13"/>
      <c r="C583" s="13"/>
      <c r="D583" s="13"/>
      <c r="E583" s="13"/>
      <c r="F583" s="13"/>
      <c r="G583" s="13"/>
      <c r="H583" s="13"/>
      <c r="I583" s="13"/>
      <c r="J583" s="13"/>
      <c r="K583" s="13"/>
      <c r="L583" s="13"/>
      <c r="M583" s="13"/>
      <c r="N583" s="13"/>
      <c r="O583" s="13"/>
      <c r="P583" s="13"/>
      <c r="Q583" s="13"/>
      <c r="R583" s="13"/>
      <c r="S583" s="13"/>
      <c r="U583" s="13"/>
      <c r="V583" s="13"/>
      <c r="W583" s="13"/>
    </row>
    <row r="584" spans="1:23" x14ac:dyDescent="0.2">
      <c r="A584" s="13"/>
      <c r="B584" s="13"/>
      <c r="C584" s="13"/>
      <c r="D584" s="13"/>
      <c r="E584" s="13"/>
      <c r="F584" s="13"/>
      <c r="G584" s="13"/>
      <c r="H584" s="13"/>
      <c r="I584" s="13"/>
      <c r="J584" s="13"/>
      <c r="K584" s="13"/>
      <c r="L584" s="13"/>
      <c r="M584" s="13"/>
      <c r="N584" s="13"/>
      <c r="O584" s="13"/>
      <c r="P584" s="13"/>
      <c r="Q584" s="13"/>
      <c r="R584" s="13"/>
      <c r="S584" s="13"/>
      <c r="U584" s="13"/>
      <c r="V584" s="13"/>
      <c r="W584" s="13"/>
    </row>
    <row r="585" spans="1:23" x14ac:dyDescent="0.2">
      <c r="A585" s="13"/>
      <c r="B585" s="13"/>
      <c r="C585" s="13"/>
      <c r="D585" s="13"/>
      <c r="E585" s="13"/>
      <c r="F585" s="13"/>
      <c r="G585" s="13"/>
      <c r="H585" s="13"/>
      <c r="I585" s="13"/>
      <c r="J585" s="13"/>
      <c r="K585" s="13"/>
      <c r="L585" s="13"/>
      <c r="M585" s="13"/>
      <c r="N585" s="13"/>
      <c r="O585" s="13"/>
      <c r="P585" s="13"/>
      <c r="Q585" s="13"/>
      <c r="R585" s="13"/>
      <c r="S585" s="13"/>
      <c r="U585" s="13"/>
      <c r="V585" s="13"/>
      <c r="W585" s="13"/>
    </row>
    <row r="586" spans="1:23" x14ac:dyDescent="0.2">
      <c r="A586" s="13"/>
      <c r="B586" s="13"/>
      <c r="C586" s="13"/>
      <c r="D586" s="13"/>
      <c r="E586" s="13"/>
      <c r="F586" s="13"/>
      <c r="G586" s="13"/>
      <c r="H586" s="13"/>
      <c r="I586" s="13"/>
      <c r="J586" s="13"/>
      <c r="K586" s="13"/>
      <c r="L586" s="13"/>
      <c r="M586" s="13"/>
      <c r="N586" s="13"/>
      <c r="O586" s="13"/>
      <c r="P586" s="13"/>
      <c r="Q586" s="13"/>
      <c r="R586" s="13"/>
      <c r="S586" s="13"/>
      <c r="U586" s="13"/>
      <c r="V586" s="13"/>
      <c r="W586" s="13"/>
    </row>
    <row r="587" spans="1:23" x14ac:dyDescent="0.2">
      <c r="A587" s="13"/>
      <c r="B587" s="13"/>
      <c r="C587" s="13"/>
      <c r="D587" s="13"/>
      <c r="E587" s="13"/>
      <c r="F587" s="13"/>
      <c r="G587" s="13"/>
      <c r="H587" s="13"/>
      <c r="I587" s="13"/>
      <c r="J587" s="13"/>
      <c r="K587" s="13"/>
      <c r="L587" s="13"/>
      <c r="M587" s="13"/>
      <c r="N587" s="13"/>
      <c r="O587" s="13"/>
      <c r="P587" s="13"/>
      <c r="Q587" s="13"/>
      <c r="R587" s="13"/>
      <c r="S587" s="13"/>
      <c r="U587" s="13"/>
      <c r="V587" s="13"/>
      <c r="W587" s="13"/>
    </row>
    <row r="588" spans="1:23" x14ac:dyDescent="0.2">
      <c r="A588" s="13"/>
      <c r="B588" s="13"/>
      <c r="C588" s="13"/>
      <c r="D588" s="13"/>
      <c r="E588" s="13"/>
      <c r="F588" s="13"/>
      <c r="G588" s="13"/>
      <c r="H588" s="13"/>
      <c r="I588" s="13"/>
      <c r="J588" s="13"/>
      <c r="K588" s="13"/>
      <c r="L588" s="13"/>
      <c r="M588" s="13"/>
      <c r="N588" s="13"/>
      <c r="O588" s="13"/>
      <c r="P588" s="13"/>
      <c r="Q588" s="13"/>
      <c r="R588" s="13"/>
      <c r="S588" s="13"/>
      <c r="U588" s="13"/>
      <c r="V588" s="13"/>
      <c r="W588" s="13"/>
    </row>
    <row r="589" spans="1:23" x14ac:dyDescent="0.2">
      <c r="A589" s="13"/>
      <c r="B589" s="13"/>
      <c r="C589" s="13"/>
      <c r="D589" s="13"/>
      <c r="E589" s="13"/>
      <c r="F589" s="13"/>
      <c r="G589" s="13"/>
      <c r="H589" s="13"/>
      <c r="I589" s="13"/>
      <c r="J589" s="13"/>
      <c r="K589" s="13"/>
      <c r="L589" s="13"/>
      <c r="M589" s="13"/>
      <c r="N589" s="13"/>
      <c r="O589" s="13"/>
      <c r="P589" s="13"/>
      <c r="Q589" s="13"/>
      <c r="R589" s="13"/>
      <c r="S589" s="13"/>
      <c r="U589" s="13"/>
      <c r="V589" s="13"/>
      <c r="W589" s="13"/>
    </row>
    <row r="590" spans="1:23" x14ac:dyDescent="0.2">
      <c r="A590" s="13"/>
      <c r="B590" s="13"/>
      <c r="C590" s="13"/>
      <c r="D590" s="13"/>
      <c r="E590" s="13"/>
      <c r="F590" s="13"/>
      <c r="G590" s="13"/>
      <c r="H590" s="13"/>
      <c r="I590" s="13"/>
      <c r="J590" s="13"/>
      <c r="K590" s="13"/>
      <c r="L590" s="13"/>
      <c r="M590" s="13"/>
      <c r="N590" s="13"/>
      <c r="O590" s="13"/>
      <c r="P590" s="13"/>
      <c r="Q590" s="13"/>
      <c r="R590" s="13"/>
      <c r="S590" s="13"/>
      <c r="U590" s="13"/>
      <c r="V590" s="13"/>
      <c r="W590" s="13"/>
    </row>
    <row r="591" spans="1:23" x14ac:dyDescent="0.2">
      <c r="B591" s="13"/>
      <c r="M591" s="13"/>
      <c r="N591" s="13"/>
      <c r="O591" s="81"/>
      <c r="P591" s="13"/>
      <c r="Q591" s="71"/>
      <c r="R591" s="13"/>
      <c r="S591" s="13"/>
      <c r="U591" s="13"/>
      <c r="V591" s="13"/>
      <c r="W591" s="13"/>
    </row>
    <row r="592" spans="1:23" x14ac:dyDescent="0.2">
      <c r="B592" s="13"/>
      <c r="M592" s="13"/>
      <c r="N592" s="13"/>
      <c r="O592" s="81"/>
      <c r="P592" s="13"/>
      <c r="Q592" s="71"/>
      <c r="R592" s="13"/>
      <c r="S592" s="13"/>
      <c r="U592" s="13"/>
      <c r="V592" s="13"/>
      <c r="W592" s="13"/>
    </row>
    <row r="593" spans="2:23" x14ac:dyDescent="0.2">
      <c r="B593" s="13"/>
      <c r="M593" s="13"/>
      <c r="N593" s="13"/>
      <c r="O593" s="81"/>
      <c r="P593" s="13"/>
      <c r="Q593" s="71"/>
      <c r="R593" s="13"/>
      <c r="S593" s="13"/>
      <c r="U593" s="13"/>
      <c r="V593" s="13"/>
      <c r="W593" s="13"/>
    </row>
    <row r="594" spans="2:23" x14ac:dyDescent="0.2">
      <c r="B594" s="13"/>
      <c r="M594" s="13"/>
      <c r="N594" s="13"/>
      <c r="O594" s="81"/>
      <c r="P594" s="13"/>
      <c r="Q594" s="71"/>
      <c r="R594" s="13"/>
      <c r="S594" s="13"/>
      <c r="U594" s="13"/>
      <c r="V594" s="13"/>
      <c r="W594" s="13"/>
    </row>
    <row r="595" spans="2:23" x14ac:dyDescent="0.2">
      <c r="M595" s="13"/>
      <c r="N595" s="13"/>
      <c r="O595" s="81"/>
      <c r="P595" s="13"/>
      <c r="Q595" s="71"/>
      <c r="R595" s="13"/>
      <c r="S595" s="13"/>
      <c r="U595" s="13"/>
      <c r="V595" s="13"/>
      <c r="W595" s="13"/>
    </row>
    <row r="596" spans="2:23" x14ac:dyDescent="0.2">
      <c r="M596" s="13"/>
      <c r="N596" s="13"/>
      <c r="O596" s="81"/>
      <c r="P596" s="13"/>
      <c r="Q596" s="71"/>
      <c r="R596" s="13"/>
      <c r="S596" s="13"/>
      <c r="U596" s="13"/>
      <c r="V596" s="13"/>
      <c r="W596" s="13"/>
    </row>
    <row r="597" spans="2:23" x14ac:dyDescent="0.2">
      <c r="M597" s="13"/>
      <c r="N597" s="13"/>
      <c r="O597" s="81"/>
      <c r="P597" s="13"/>
      <c r="Q597" s="71"/>
      <c r="R597" s="13"/>
      <c r="S597" s="13"/>
      <c r="U597" s="13"/>
      <c r="V597" s="13"/>
      <c r="W597" s="13"/>
    </row>
    <row r="598" spans="2:23" x14ac:dyDescent="0.2">
      <c r="M598" s="13"/>
      <c r="N598" s="13"/>
      <c r="O598" s="81"/>
      <c r="P598" s="13"/>
      <c r="Q598" s="71"/>
      <c r="R598" s="13"/>
      <c r="S598" s="13"/>
      <c r="U598" s="13"/>
      <c r="V598" s="13"/>
      <c r="W598" s="13"/>
    </row>
    <row r="599" spans="2:23" x14ac:dyDescent="0.2">
      <c r="M599" s="13"/>
      <c r="N599" s="13"/>
      <c r="O599" s="81"/>
      <c r="P599" s="13"/>
      <c r="Q599" s="71"/>
      <c r="R599" s="13"/>
      <c r="S599" s="13"/>
      <c r="U599" s="13"/>
      <c r="V599" s="13"/>
      <c r="W599" s="13"/>
    </row>
    <row r="600" spans="2:23" x14ac:dyDescent="0.2">
      <c r="M600" s="13"/>
      <c r="N600" s="13"/>
      <c r="O600" s="81"/>
      <c r="P600" s="13"/>
      <c r="Q600" s="71"/>
      <c r="R600" s="13"/>
      <c r="S600" s="13"/>
      <c r="U600" s="13"/>
      <c r="V600" s="13"/>
      <c r="W600" s="13"/>
    </row>
    <row r="601" spans="2:23" x14ac:dyDescent="0.2">
      <c r="M601" s="13"/>
      <c r="N601" s="13"/>
      <c r="O601" s="81"/>
      <c r="P601" s="13"/>
      <c r="Q601" s="71"/>
      <c r="R601" s="13"/>
      <c r="S601" s="13"/>
      <c r="U601" s="13"/>
      <c r="V601" s="13"/>
      <c r="W601" s="13"/>
    </row>
    <row r="602" spans="2:23" x14ac:dyDescent="0.2">
      <c r="M602" s="13"/>
      <c r="N602" s="13"/>
      <c r="O602" s="81"/>
      <c r="P602" s="13"/>
      <c r="Q602" s="71"/>
      <c r="R602" s="13"/>
      <c r="S602" s="13"/>
      <c r="U602" s="13"/>
      <c r="V602" s="13"/>
      <c r="W602" s="13"/>
    </row>
    <row r="603" spans="2:23" x14ac:dyDescent="0.2">
      <c r="M603" s="13"/>
      <c r="N603" s="13"/>
      <c r="O603" s="81"/>
      <c r="P603" s="13"/>
      <c r="Q603" s="71"/>
      <c r="R603" s="13"/>
      <c r="S603" s="13"/>
      <c r="U603" s="13"/>
      <c r="V603" s="13"/>
      <c r="W603" s="13"/>
    </row>
    <row r="604" spans="2:23" x14ac:dyDescent="0.2">
      <c r="M604" s="13"/>
      <c r="N604" s="13"/>
      <c r="O604" s="81"/>
      <c r="P604" s="13"/>
      <c r="Q604" s="71"/>
      <c r="R604" s="13"/>
      <c r="S604" s="13"/>
      <c r="U604" s="13"/>
      <c r="V604" s="13"/>
      <c r="W604" s="13"/>
    </row>
    <row r="605" spans="2:23" x14ac:dyDescent="0.2">
      <c r="M605" s="13"/>
      <c r="N605" s="13"/>
      <c r="O605" s="81"/>
      <c r="P605" s="13"/>
      <c r="Q605" s="71"/>
      <c r="R605" s="13"/>
      <c r="S605" s="13"/>
      <c r="U605" s="13"/>
      <c r="V605" s="13"/>
      <c r="W605" s="13"/>
    </row>
    <row r="606" spans="2:23" x14ac:dyDescent="0.2">
      <c r="M606" s="13"/>
      <c r="N606" s="13"/>
      <c r="O606" s="81"/>
      <c r="P606" s="13"/>
      <c r="Q606" s="71"/>
      <c r="R606" s="13"/>
      <c r="S606" s="13"/>
      <c r="U606" s="13"/>
      <c r="V606" s="13"/>
      <c r="W606" s="13"/>
    </row>
    <row r="607" spans="2:23" x14ac:dyDescent="0.2">
      <c r="M607" s="13"/>
      <c r="N607" s="13"/>
      <c r="O607" s="81"/>
      <c r="P607" s="13"/>
      <c r="Q607" s="71"/>
      <c r="R607" s="13"/>
      <c r="S607" s="13"/>
      <c r="U607" s="13"/>
      <c r="V607" s="13"/>
      <c r="W607" s="13"/>
    </row>
    <row r="608" spans="2:23" x14ac:dyDescent="0.2">
      <c r="M608" s="13"/>
      <c r="N608" s="13"/>
      <c r="O608" s="81"/>
      <c r="P608" s="13"/>
      <c r="Q608" s="71"/>
      <c r="R608" s="13"/>
      <c r="S608" s="13"/>
      <c r="U608" s="13"/>
      <c r="V608" s="13"/>
      <c r="W608" s="13"/>
    </row>
    <row r="609" spans="13:23" x14ac:dyDescent="0.2">
      <c r="M609" s="13"/>
      <c r="N609" s="13"/>
      <c r="O609" s="81"/>
      <c r="P609" s="13"/>
      <c r="Q609" s="71"/>
      <c r="R609" s="13"/>
      <c r="S609" s="13"/>
      <c r="U609" s="13"/>
      <c r="V609" s="13"/>
      <c r="W609" s="13"/>
    </row>
    <row r="610" spans="13:23" x14ac:dyDescent="0.2">
      <c r="M610" s="13"/>
      <c r="N610" s="13"/>
      <c r="O610" s="81"/>
      <c r="P610" s="13"/>
      <c r="Q610" s="71"/>
      <c r="R610" s="13"/>
      <c r="S610" s="13"/>
      <c r="U610" s="13"/>
      <c r="V610" s="13"/>
      <c r="W610" s="13"/>
    </row>
    <row r="611" spans="13:23" x14ac:dyDescent="0.2">
      <c r="M611" s="13"/>
      <c r="N611" s="13"/>
      <c r="O611" s="81"/>
      <c r="P611" s="13"/>
      <c r="Q611" s="71"/>
      <c r="R611" s="13"/>
      <c r="S611" s="13"/>
      <c r="U611" s="13"/>
      <c r="V611" s="13"/>
      <c r="W611" s="13"/>
    </row>
    <row r="612" spans="13:23" x14ac:dyDescent="0.2">
      <c r="M612" s="13"/>
      <c r="N612" s="13"/>
      <c r="O612" s="81"/>
      <c r="P612" s="13"/>
      <c r="Q612" s="71"/>
      <c r="R612" s="13"/>
      <c r="S612" s="13"/>
      <c r="U612" s="13"/>
      <c r="V612" s="13"/>
      <c r="W612" s="13"/>
    </row>
    <row r="613" spans="13:23" x14ac:dyDescent="0.2">
      <c r="M613" s="13"/>
      <c r="N613" s="13"/>
      <c r="O613" s="81"/>
      <c r="P613" s="13"/>
      <c r="Q613" s="71"/>
      <c r="R613" s="13"/>
      <c r="S613" s="13"/>
      <c r="U613" s="13"/>
      <c r="V613" s="13"/>
      <c r="W613" s="13"/>
    </row>
    <row r="614" spans="13:23" x14ac:dyDescent="0.2">
      <c r="M614" s="13"/>
      <c r="N614" s="13"/>
      <c r="O614" s="81"/>
      <c r="P614" s="13"/>
      <c r="Q614" s="71"/>
      <c r="R614" s="13"/>
      <c r="S614" s="13"/>
      <c r="U614" s="13"/>
      <c r="V614" s="13"/>
      <c r="W614" s="13"/>
    </row>
    <row r="615" spans="13:23" x14ac:dyDescent="0.2">
      <c r="M615" s="13"/>
      <c r="N615" s="13"/>
      <c r="O615" s="81"/>
      <c r="P615" s="13"/>
      <c r="Q615" s="71"/>
      <c r="R615" s="13"/>
      <c r="S615" s="13"/>
      <c r="U615" s="13"/>
      <c r="V615" s="13"/>
      <c r="W615" s="13"/>
    </row>
    <row r="616" spans="13:23" x14ac:dyDescent="0.2">
      <c r="M616" s="13"/>
      <c r="N616" s="13"/>
      <c r="O616" s="81"/>
      <c r="P616" s="13"/>
      <c r="Q616" s="71"/>
      <c r="R616" s="13"/>
      <c r="S616" s="13"/>
      <c r="U616" s="13"/>
      <c r="V616" s="13"/>
      <c r="W616" s="13"/>
    </row>
    <row r="617" spans="13:23" x14ac:dyDescent="0.2">
      <c r="M617" s="13"/>
      <c r="N617" s="13"/>
      <c r="O617" s="81"/>
      <c r="P617" s="13"/>
      <c r="Q617" s="71"/>
      <c r="R617" s="13"/>
      <c r="S617" s="13"/>
      <c r="U617" s="13"/>
      <c r="V617" s="13"/>
      <c r="W617" s="13"/>
    </row>
    <row r="618" spans="13:23" x14ac:dyDescent="0.2">
      <c r="M618" s="13"/>
      <c r="N618" s="13"/>
      <c r="O618" s="81"/>
      <c r="P618" s="13"/>
      <c r="Q618" s="71"/>
      <c r="R618" s="13"/>
      <c r="S618" s="13"/>
      <c r="U618" s="13"/>
      <c r="V618" s="13"/>
      <c r="W618" s="13"/>
    </row>
    <row r="619" spans="13:23" x14ac:dyDescent="0.2">
      <c r="M619" s="13"/>
      <c r="N619" s="13"/>
      <c r="O619" s="81"/>
      <c r="P619" s="13"/>
      <c r="Q619" s="71"/>
      <c r="R619" s="13"/>
      <c r="S619" s="13"/>
      <c r="U619" s="13"/>
      <c r="V619" s="13"/>
      <c r="W619" s="13"/>
    </row>
    <row r="620" spans="13:23" x14ac:dyDescent="0.2">
      <c r="M620" s="13"/>
      <c r="N620" s="13"/>
      <c r="O620" s="81"/>
      <c r="P620" s="13"/>
      <c r="Q620" s="71"/>
      <c r="R620" s="13"/>
      <c r="S620" s="13"/>
      <c r="U620" s="13"/>
      <c r="V620" s="13"/>
      <c r="W620" s="13"/>
    </row>
    <row r="621" spans="13:23" x14ac:dyDescent="0.2">
      <c r="M621" s="13"/>
      <c r="N621" s="13"/>
      <c r="O621" s="81"/>
      <c r="P621" s="13"/>
      <c r="Q621" s="71"/>
      <c r="R621" s="13"/>
      <c r="S621" s="13"/>
      <c r="U621" s="13"/>
      <c r="V621" s="13"/>
      <c r="W621" s="13"/>
    </row>
    <row r="622" spans="13:23" x14ac:dyDescent="0.2">
      <c r="M622" s="13"/>
      <c r="N622" s="13"/>
      <c r="O622" s="81"/>
      <c r="P622" s="13"/>
      <c r="Q622" s="71"/>
      <c r="R622" s="13"/>
      <c r="S622" s="13"/>
      <c r="U622" s="13"/>
      <c r="V622" s="13"/>
      <c r="W622" s="13"/>
    </row>
    <row r="623" spans="13:23" x14ac:dyDescent="0.2">
      <c r="M623" s="13"/>
      <c r="N623" s="13"/>
      <c r="O623" s="81"/>
      <c r="P623" s="13"/>
      <c r="Q623" s="71"/>
      <c r="R623" s="13"/>
      <c r="S623" s="13"/>
      <c r="U623" s="13"/>
      <c r="V623" s="13"/>
      <c r="W623" s="13"/>
    </row>
    <row r="624" spans="13:23" x14ac:dyDescent="0.2">
      <c r="M624" s="13"/>
      <c r="N624" s="13"/>
      <c r="O624" s="81"/>
      <c r="P624" s="13"/>
      <c r="Q624" s="71"/>
      <c r="R624" s="13"/>
      <c r="S624" s="13"/>
      <c r="U624" s="13"/>
      <c r="V624" s="13"/>
      <c r="W624" s="13"/>
    </row>
    <row r="625" spans="13:23" x14ac:dyDescent="0.2">
      <c r="M625" s="13"/>
      <c r="N625" s="13"/>
      <c r="O625" s="81"/>
      <c r="P625" s="13"/>
      <c r="Q625" s="71"/>
      <c r="R625" s="13"/>
      <c r="S625" s="13"/>
      <c r="U625" s="13"/>
      <c r="V625" s="13"/>
      <c r="W625" s="13"/>
    </row>
    <row r="626" spans="13:23" x14ac:dyDescent="0.2">
      <c r="M626" s="13"/>
      <c r="N626" s="13"/>
      <c r="O626" s="81"/>
      <c r="P626" s="13"/>
      <c r="Q626" s="71"/>
      <c r="R626" s="13"/>
      <c r="S626" s="13"/>
      <c r="U626" s="13"/>
      <c r="V626" s="13"/>
      <c r="W626" s="13"/>
    </row>
    <row r="627" spans="13:23" x14ac:dyDescent="0.2">
      <c r="M627" s="13"/>
      <c r="N627" s="13"/>
      <c r="O627" s="81"/>
      <c r="P627" s="13"/>
      <c r="Q627" s="71"/>
      <c r="R627" s="13"/>
      <c r="S627" s="13"/>
      <c r="U627" s="13"/>
      <c r="V627" s="13"/>
      <c r="W627" s="13"/>
    </row>
    <row r="628" spans="13:23" x14ac:dyDescent="0.2">
      <c r="M628" s="13"/>
      <c r="N628" s="13"/>
      <c r="O628" s="81"/>
      <c r="P628" s="13"/>
      <c r="Q628" s="71"/>
      <c r="R628" s="13"/>
      <c r="S628" s="13"/>
      <c r="U628" s="13"/>
      <c r="V628" s="13"/>
      <c r="W628" s="13"/>
    </row>
    <row r="629" spans="13:23" x14ac:dyDescent="0.2">
      <c r="M629" s="13"/>
      <c r="N629" s="13"/>
      <c r="O629" s="81"/>
      <c r="P629" s="13"/>
      <c r="Q629" s="71"/>
      <c r="R629" s="13"/>
      <c r="S629" s="13"/>
      <c r="U629" s="13"/>
      <c r="V629" s="13"/>
      <c r="W629" s="13"/>
    </row>
    <row r="630" spans="13:23" x14ac:dyDescent="0.2">
      <c r="M630" s="13"/>
      <c r="N630" s="13"/>
      <c r="O630" s="81"/>
      <c r="P630" s="13"/>
      <c r="Q630" s="71"/>
      <c r="R630" s="13"/>
      <c r="S630" s="13"/>
      <c r="U630" s="13"/>
      <c r="V630" s="13"/>
      <c r="W630" s="13"/>
    </row>
    <row r="631" spans="13:23" x14ac:dyDescent="0.2">
      <c r="M631" s="13"/>
      <c r="N631" s="13"/>
      <c r="O631" s="81"/>
      <c r="P631" s="13"/>
      <c r="Q631" s="71"/>
      <c r="R631" s="13"/>
      <c r="S631" s="13"/>
      <c r="U631" s="13"/>
      <c r="V631" s="13"/>
      <c r="W631" s="13"/>
    </row>
    <row r="632" spans="13:23" x14ac:dyDescent="0.2">
      <c r="M632" s="13"/>
      <c r="N632" s="13"/>
      <c r="O632" s="81"/>
      <c r="P632" s="13"/>
      <c r="Q632" s="71"/>
      <c r="R632" s="13"/>
      <c r="S632" s="13"/>
      <c r="U632" s="13"/>
      <c r="V632" s="13"/>
      <c r="W632" s="13"/>
    </row>
    <row r="633" spans="13:23" x14ac:dyDescent="0.2">
      <c r="M633" s="13"/>
      <c r="N633" s="13"/>
      <c r="O633" s="81"/>
      <c r="P633" s="13"/>
      <c r="Q633" s="71"/>
      <c r="R633" s="13"/>
      <c r="S633" s="13"/>
      <c r="U633" s="13"/>
      <c r="V633" s="13"/>
      <c r="W633" s="13"/>
    </row>
    <row r="634" spans="13:23" x14ac:dyDescent="0.2">
      <c r="M634" s="13"/>
      <c r="N634" s="13"/>
      <c r="O634" s="81"/>
      <c r="P634" s="13"/>
      <c r="Q634" s="71"/>
      <c r="R634" s="13"/>
      <c r="S634" s="13"/>
      <c r="U634" s="13"/>
      <c r="V634" s="13"/>
      <c r="W634" s="13"/>
    </row>
    <row r="635" spans="13:23" x14ac:dyDescent="0.2">
      <c r="M635" s="13"/>
      <c r="N635" s="13"/>
      <c r="O635" s="81"/>
      <c r="P635" s="13"/>
      <c r="Q635" s="71"/>
      <c r="R635" s="13"/>
      <c r="S635" s="13"/>
      <c r="U635" s="13"/>
      <c r="V635" s="13"/>
      <c r="W635" s="13"/>
    </row>
    <row r="636" spans="13:23" x14ac:dyDescent="0.2">
      <c r="M636" s="13"/>
      <c r="N636" s="13"/>
      <c r="O636" s="81"/>
      <c r="P636" s="13"/>
      <c r="Q636" s="71"/>
      <c r="R636" s="13"/>
      <c r="S636" s="13"/>
      <c r="U636" s="13"/>
      <c r="V636" s="13"/>
      <c r="W636" s="13"/>
    </row>
    <row r="637" spans="13:23" x14ac:dyDescent="0.2">
      <c r="M637" s="13"/>
      <c r="N637" s="13"/>
      <c r="O637" s="81"/>
      <c r="P637" s="13"/>
      <c r="Q637" s="71"/>
      <c r="R637" s="13"/>
      <c r="S637" s="13"/>
      <c r="U637" s="13"/>
      <c r="V637" s="13"/>
      <c r="W637" s="13"/>
    </row>
    <row r="638" spans="13:23" x14ac:dyDescent="0.2">
      <c r="M638" s="13"/>
      <c r="N638" s="13"/>
      <c r="O638" s="81"/>
      <c r="P638" s="13"/>
      <c r="Q638" s="71"/>
      <c r="R638" s="13"/>
      <c r="S638" s="13"/>
      <c r="U638" s="13"/>
      <c r="V638" s="13"/>
      <c r="W638" s="13"/>
    </row>
    <row r="639" spans="13:23" x14ac:dyDescent="0.2">
      <c r="M639" s="13"/>
      <c r="N639" s="13"/>
      <c r="O639" s="81"/>
      <c r="P639" s="13"/>
      <c r="Q639" s="71"/>
      <c r="R639" s="13"/>
      <c r="S639" s="13"/>
      <c r="U639" s="13"/>
      <c r="V639" s="13"/>
      <c r="W639" s="13"/>
    </row>
    <row r="640" spans="13:23" x14ac:dyDescent="0.2">
      <c r="M640" s="13"/>
      <c r="N640" s="13"/>
      <c r="O640" s="81"/>
      <c r="P640" s="13"/>
      <c r="Q640" s="71"/>
      <c r="R640" s="13"/>
      <c r="S640" s="13"/>
      <c r="U640" s="13"/>
      <c r="V640" s="13"/>
      <c r="W640" s="13"/>
    </row>
    <row r="641" spans="13:23" x14ac:dyDescent="0.2">
      <c r="M641" s="13"/>
      <c r="N641" s="13"/>
      <c r="O641" s="81"/>
      <c r="P641" s="13"/>
      <c r="Q641" s="71"/>
      <c r="R641" s="13"/>
      <c r="S641" s="13"/>
      <c r="U641" s="13"/>
      <c r="V641" s="13"/>
      <c r="W641" s="13"/>
    </row>
    <row r="642" spans="13:23" x14ac:dyDescent="0.2">
      <c r="M642" s="13"/>
      <c r="N642" s="13"/>
      <c r="O642" s="81"/>
      <c r="P642" s="13"/>
      <c r="Q642" s="71"/>
      <c r="R642" s="13"/>
      <c r="S642" s="13"/>
      <c r="U642" s="13"/>
      <c r="V642" s="13"/>
      <c r="W642" s="13"/>
    </row>
    <row r="643" spans="13:23" x14ac:dyDescent="0.2">
      <c r="M643" s="13"/>
      <c r="N643" s="13"/>
      <c r="O643" s="81"/>
      <c r="P643" s="13"/>
      <c r="Q643" s="71"/>
      <c r="R643" s="13"/>
      <c r="S643" s="13"/>
      <c r="U643" s="13"/>
      <c r="V643" s="13"/>
      <c r="W643" s="13"/>
    </row>
    <row r="644" spans="13:23" x14ac:dyDescent="0.2">
      <c r="M644" s="13"/>
      <c r="N644" s="13"/>
      <c r="O644" s="81"/>
      <c r="P644" s="13"/>
      <c r="Q644" s="71"/>
      <c r="R644" s="13"/>
      <c r="S644" s="13"/>
      <c r="U644" s="13"/>
      <c r="V644" s="13"/>
      <c r="W644" s="13"/>
    </row>
    <row r="645" spans="13:23" x14ac:dyDescent="0.2">
      <c r="M645" s="13"/>
      <c r="N645" s="13"/>
      <c r="O645" s="81"/>
      <c r="P645" s="13"/>
      <c r="Q645" s="71"/>
      <c r="R645" s="13"/>
      <c r="S645" s="13"/>
      <c r="U645" s="13"/>
      <c r="V645" s="13"/>
      <c r="W645" s="13"/>
    </row>
    <row r="646" spans="13:23" x14ac:dyDescent="0.2">
      <c r="M646" s="13"/>
      <c r="N646" s="13"/>
      <c r="O646" s="81"/>
      <c r="P646" s="13"/>
      <c r="Q646" s="71"/>
      <c r="R646" s="13"/>
      <c r="S646" s="13"/>
      <c r="U646" s="13"/>
      <c r="V646" s="13"/>
      <c r="W646" s="13"/>
    </row>
    <row r="647" spans="13:23" x14ac:dyDescent="0.2">
      <c r="M647" s="13"/>
      <c r="N647" s="13"/>
      <c r="O647" s="81"/>
      <c r="P647" s="13"/>
      <c r="Q647" s="71"/>
      <c r="R647" s="13"/>
      <c r="S647" s="13"/>
      <c r="U647" s="13"/>
      <c r="V647" s="13"/>
      <c r="W647" s="13"/>
    </row>
    <row r="648" spans="13:23" x14ac:dyDescent="0.2">
      <c r="M648" s="13"/>
      <c r="N648" s="13"/>
      <c r="O648" s="81"/>
      <c r="P648" s="13"/>
      <c r="Q648" s="71"/>
      <c r="R648" s="13"/>
      <c r="S648" s="13"/>
      <c r="U648" s="13"/>
      <c r="V648" s="13"/>
      <c r="W648" s="13"/>
    </row>
    <row r="649" spans="13:23" x14ac:dyDescent="0.2">
      <c r="M649" s="13"/>
      <c r="N649" s="13"/>
      <c r="O649" s="81"/>
      <c r="P649" s="13"/>
      <c r="Q649" s="71"/>
      <c r="R649" s="13"/>
      <c r="S649" s="13"/>
      <c r="U649" s="13"/>
      <c r="V649" s="13"/>
      <c r="W649" s="13"/>
    </row>
    <row r="650" spans="13:23" x14ac:dyDescent="0.2">
      <c r="M650" s="13"/>
      <c r="N650" s="13"/>
      <c r="O650" s="81"/>
      <c r="P650" s="13"/>
      <c r="Q650" s="71"/>
      <c r="R650" s="13"/>
      <c r="S650" s="13"/>
      <c r="U650" s="13"/>
      <c r="V650" s="13"/>
      <c r="W650" s="13"/>
    </row>
    <row r="651" spans="13:23" x14ac:dyDescent="0.2">
      <c r="M651" s="13"/>
      <c r="N651" s="13"/>
      <c r="O651" s="81"/>
      <c r="P651" s="13"/>
      <c r="Q651" s="71"/>
      <c r="R651" s="13"/>
      <c r="S651" s="13"/>
      <c r="U651" s="13"/>
      <c r="V651" s="13"/>
      <c r="W651" s="13"/>
    </row>
    <row r="652" spans="13:23" x14ac:dyDescent="0.2">
      <c r="M652" s="13"/>
      <c r="N652" s="13"/>
      <c r="O652" s="81"/>
      <c r="P652" s="13"/>
      <c r="Q652" s="71"/>
      <c r="R652" s="13"/>
      <c r="S652" s="13"/>
      <c r="U652" s="13"/>
      <c r="V652" s="13"/>
      <c r="W652" s="13"/>
    </row>
    <row r="653" spans="13:23" x14ac:dyDescent="0.2">
      <c r="M653" s="13"/>
      <c r="N653" s="13"/>
      <c r="O653" s="81"/>
      <c r="P653" s="13"/>
      <c r="Q653" s="71"/>
      <c r="R653" s="13"/>
      <c r="S653" s="13"/>
      <c r="U653" s="13"/>
      <c r="V653" s="13"/>
      <c r="W653" s="13"/>
    </row>
    <row r="654" spans="13:23" x14ac:dyDescent="0.2">
      <c r="M654" s="13"/>
      <c r="N654" s="13"/>
      <c r="O654" s="81"/>
      <c r="P654" s="13"/>
      <c r="Q654" s="71"/>
      <c r="R654" s="13"/>
      <c r="S654" s="13"/>
      <c r="U654" s="13"/>
      <c r="V654" s="13"/>
      <c r="W654" s="13"/>
    </row>
    <row r="655" spans="13:23" x14ac:dyDescent="0.2">
      <c r="M655" s="13"/>
      <c r="N655" s="13"/>
      <c r="O655" s="81"/>
      <c r="P655" s="13"/>
      <c r="Q655" s="71"/>
      <c r="R655" s="13"/>
      <c r="S655" s="13"/>
      <c r="U655" s="13"/>
      <c r="V655" s="13"/>
      <c r="W655" s="13"/>
    </row>
    <row r="656" spans="13:23" x14ac:dyDescent="0.2">
      <c r="M656" s="13"/>
      <c r="N656" s="13"/>
      <c r="O656" s="81"/>
      <c r="P656" s="13"/>
      <c r="Q656" s="71"/>
      <c r="R656" s="13"/>
      <c r="S656" s="13"/>
      <c r="U656" s="13"/>
      <c r="V656" s="13"/>
      <c r="W656" s="13"/>
    </row>
    <row r="657" spans="13:23" x14ac:dyDescent="0.2">
      <c r="M657" s="13"/>
      <c r="N657" s="13"/>
      <c r="O657" s="81"/>
      <c r="P657" s="13"/>
      <c r="Q657" s="71"/>
      <c r="R657" s="13"/>
      <c r="S657" s="13"/>
      <c r="U657" s="13"/>
      <c r="V657" s="13"/>
      <c r="W657" s="13"/>
    </row>
    <row r="658" spans="13:23" x14ac:dyDescent="0.2">
      <c r="M658" s="13"/>
      <c r="N658" s="13"/>
      <c r="O658" s="81"/>
      <c r="P658" s="13"/>
      <c r="Q658" s="71"/>
      <c r="R658" s="13"/>
      <c r="S658" s="13"/>
      <c r="U658" s="13"/>
      <c r="V658" s="13"/>
      <c r="W658" s="13"/>
    </row>
    <row r="659" spans="13:23" x14ac:dyDescent="0.2">
      <c r="M659" s="13"/>
      <c r="N659" s="13"/>
      <c r="O659" s="81"/>
      <c r="P659" s="13"/>
      <c r="Q659" s="71"/>
      <c r="R659" s="13"/>
      <c r="S659" s="13"/>
      <c r="U659" s="13"/>
      <c r="V659" s="13"/>
      <c r="W659" s="13"/>
    </row>
    <row r="660" spans="13:23" x14ac:dyDescent="0.2">
      <c r="M660" s="13"/>
      <c r="N660" s="13"/>
      <c r="O660" s="81"/>
      <c r="P660" s="13"/>
      <c r="Q660" s="71"/>
      <c r="R660" s="13"/>
      <c r="S660" s="13"/>
      <c r="U660" s="13"/>
      <c r="V660" s="13"/>
      <c r="W660" s="13"/>
    </row>
    <row r="661" spans="13:23" x14ac:dyDescent="0.2">
      <c r="M661" s="13"/>
      <c r="N661" s="13"/>
      <c r="O661" s="81"/>
      <c r="P661" s="13"/>
      <c r="Q661" s="71"/>
      <c r="R661" s="13"/>
      <c r="S661" s="13"/>
      <c r="U661" s="13"/>
      <c r="V661" s="13"/>
      <c r="W661" s="13"/>
    </row>
    <row r="662" spans="13:23" x14ac:dyDescent="0.2">
      <c r="M662" s="13"/>
      <c r="N662" s="13"/>
      <c r="O662" s="81"/>
      <c r="P662" s="13"/>
      <c r="Q662" s="71"/>
      <c r="R662" s="13"/>
      <c r="S662" s="13"/>
      <c r="U662" s="13"/>
      <c r="V662" s="13"/>
      <c r="W662" s="13"/>
    </row>
    <row r="663" spans="13:23" x14ac:dyDescent="0.2">
      <c r="M663" s="13"/>
      <c r="N663" s="13"/>
      <c r="O663" s="81"/>
      <c r="P663" s="13"/>
      <c r="Q663" s="71"/>
      <c r="R663" s="13"/>
      <c r="S663" s="13"/>
      <c r="U663" s="13"/>
      <c r="V663" s="13"/>
      <c r="W663" s="13"/>
    </row>
    <row r="664" spans="13:23" x14ac:dyDescent="0.2">
      <c r="M664" s="13"/>
      <c r="N664" s="13"/>
      <c r="O664" s="81"/>
      <c r="P664" s="13"/>
      <c r="Q664" s="71"/>
      <c r="R664" s="13"/>
      <c r="S664" s="13"/>
      <c r="U664" s="13"/>
      <c r="V664" s="13"/>
      <c r="W664" s="13"/>
    </row>
    <row r="665" spans="13:23" x14ac:dyDescent="0.2">
      <c r="M665" s="13"/>
      <c r="N665" s="13"/>
      <c r="O665" s="81"/>
      <c r="P665" s="13"/>
      <c r="Q665" s="71"/>
      <c r="R665" s="13"/>
      <c r="S665" s="13"/>
      <c r="U665" s="13"/>
      <c r="V665" s="13"/>
      <c r="W665" s="13"/>
    </row>
    <row r="666" spans="13:23" x14ac:dyDescent="0.2">
      <c r="M666" s="13"/>
      <c r="N666" s="13"/>
      <c r="O666" s="81"/>
      <c r="P666" s="13"/>
      <c r="Q666" s="71"/>
      <c r="R666" s="13"/>
      <c r="S666" s="13"/>
      <c r="U666" s="13"/>
      <c r="V666" s="13"/>
      <c r="W666" s="13"/>
    </row>
    <row r="667" spans="13:23" x14ac:dyDescent="0.2">
      <c r="M667" s="13"/>
      <c r="N667" s="13"/>
      <c r="O667" s="81"/>
      <c r="P667" s="13"/>
      <c r="Q667" s="71"/>
      <c r="R667" s="13"/>
      <c r="S667" s="13"/>
      <c r="U667" s="13"/>
      <c r="V667" s="13"/>
      <c r="W667" s="13"/>
    </row>
    <row r="668" spans="13:23" x14ac:dyDescent="0.2">
      <c r="M668" s="13"/>
      <c r="N668" s="13"/>
      <c r="O668" s="81"/>
      <c r="P668" s="13"/>
      <c r="Q668" s="71"/>
      <c r="R668" s="13"/>
      <c r="S668" s="13"/>
      <c r="U668" s="13"/>
      <c r="V668" s="13"/>
      <c r="W668" s="13"/>
    </row>
    <row r="669" spans="13:23" x14ac:dyDescent="0.2">
      <c r="M669" s="13"/>
      <c r="N669" s="13"/>
      <c r="O669" s="81"/>
      <c r="P669" s="13"/>
      <c r="Q669" s="71"/>
      <c r="R669" s="13"/>
      <c r="S669" s="13"/>
      <c r="U669" s="13"/>
      <c r="V669" s="13"/>
      <c r="W669" s="13"/>
    </row>
    <row r="670" spans="13:23" x14ac:dyDescent="0.2">
      <c r="M670" s="13"/>
      <c r="N670" s="13"/>
      <c r="O670" s="81"/>
      <c r="P670" s="13"/>
      <c r="Q670" s="71"/>
      <c r="R670" s="13"/>
      <c r="S670" s="13"/>
      <c r="U670" s="13"/>
      <c r="V670" s="13"/>
      <c r="W670" s="13"/>
    </row>
    <row r="671" spans="13:23" x14ac:dyDescent="0.2">
      <c r="M671" s="13"/>
      <c r="N671" s="13"/>
      <c r="O671" s="81"/>
      <c r="P671" s="13"/>
      <c r="Q671" s="71"/>
      <c r="R671" s="13"/>
      <c r="S671" s="13"/>
      <c r="U671" s="13"/>
      <c r="V671" s="13"/>
      <c r="W671" s="13"/>
    </row>
    <row r="672" spans="13:23" x14ac:dyDescent="0.2">
      <c r="M672" s="13"/>
      <c r="N672" s="13"/>
      <c r="O672" s="81"/>
      <c r="P672" s="13"/>
      <c r="Q672" s="71"/>
      <c r="R672" s="13"/>
      <c r="S672" s="13"/>
      <c r="U672" s="13"/>
      <c r="V672" s="13"/>
      <c r="W672" s="13"/>
    </row>
    <row r="673" spans="13:23" x14ac:dyDescent="0.2">
      <c r="M673" s="13"/>
      <c r="N673" s="13"/>
      <c r="O673" s="81"/>
      <c r="P673" s="13"/>
      <c r="Q673" s="71"/>
      <c r="R673" s="13"/>
      <c r="S673" s="13"/>
      <c r="U673" s="13"/>
      <c r="V673" s="13"/>
      <c r="W673" s="13"/>
    </row>
    <row r="674" spans="13:23" x14ac:dyDescent="0.2">
      <c r="M674" s="13"/>
      <c r="N674" s="13"/>
      <c r="O674" s="81"/>
      <c r="P674" s="13"/>
      <c r="Q674" s="71"/>
      <c r="R674" s="13"/>
      <c r="S674" s="13"/>
      <c r="U674" s="13"/>
      <c r="V674" s="13"/>
      <c r="W674" s="13"/>
    </row>
    <row r="675" spans="13:23" x14ac:dyDescent="0.2">
      <c r="M675" s="13"/>
      <c r="N675" s="13"/>
      <c r="O675" s="81"/>
      <c r="P675" s="13"/>
      <c r="Q675" s="71"/>
      <c r="R675" s="13"/>
      <c r="S675" s="13"/>
      <c r="U675" s="13"/>
      <c r="V675" s="13"/>
      <c r="W675" s="13"/>
    </row>
    <row r="676" spans="13:23" x14ac:dyDescent="0.2">
      <c r="M676" s="13"/>
      <c r="N676" s="13"/>
      <c r="O676" s="81"/>
      <c r="P676" s="13"/>
      <c r="Q676" s="71"/>
      <c r="R676" s="13"/>
      <c r="S676" s="13"/>
      <c r="U676" s="13"/>
      <c r="V676" s="13"/>
      <c r="W676" s="13"/>
    </row>
    <row r="677" spans="13:23" x14ac:dyDescent="0.2">
      <c r="M677" s="13"/>
      <c r="N677" s="13"/>
      <c r="O677" s="81"/>
      <c r="P677" s="13"/>
      <c r="Q677" s="71"/>
      <c r="R677" s="13"/>
      <c r="S677" s="13"/>
      <c r="U677" s="13"/>
      <c r="V677" s="13"/>
      <c r="W677" s="13"/>
    </row>
    <row r="678" spans="13:23" x14ac:dyDescent="0.2">
      <c r="M678" s="13"/>
      <c r="N678" s="13"/>
      <c r="O678" s="81"/>
      <c r="P678" s="13"/>
      <c r="Q678" s="71"/>
      <c r="R678" s="13"/>
      <c r="S678" s="13"/>
      <c r="U678" s="13"/>
      <c r="V678" s="13"/>
      <c r="W678" s="13"/>
    </row>
    <row r="679" spans="13:23" x14ac:dyDescent="0.2">
      <c r="M679" s="13"/>
      <c r="N679" s="13"/>
      <c r="O679" s="81"/>
      <c r="P679" s="13"/>
      <c r="Q679" s="71"/>
      <c r="R679" s="13"/>
      <c r="S679" s="13"/>
      <c r="U679" s="13"/>
      <c r="V679" s="13"/>
      <c r="W679" s="13"/>
    </row>
    <row r="680" spans="13:23" x14ac:dyDescent="0.2">
      <c r="M680" s="13"/>
      <c r="N680" s="13"/>
      <c r="O680" s="81"/>
      <c r="P680" s="13"/>
      <c r="Q680" s="71"/>
      <c r="R680" s="13"/>
      <c r="S680" s="13"/>
      <c r="U680" s="13"/>
      <c r="V680" s="13"/>
      <c r="W680" s="13"/>
    </row>
    <row r="681" spans="13:23" x14ac:dyDescent="0.2">
      <c r="M681" s="13"/>
      <c r="N681" s="13"/>
      <c r="O681" s="81"/>
      <c r="P681" s="13"/>
      <c r="Q681" s="71"/>
      <c r="R681" s="13"/>
      <c r="S681" s="13"/>
      <c r="U681" s="13"/>
      <c r="V681" s="13"/>
      <c r="W681" s="13"/>
    </row>
    <row r="682" spans="13:23" x14ac:dyDescent="0.2">
      <c r="M682" s="13"/>
      <c r="N682" s="13"/>
      <c r="O682" s="81"/>
      <c r="P682" s="13"/>
      <c r="Q682" s="71"/>
      <c r="R682" s="13"/>
      <c r="S682" s="13"/>
      <c r="U682" s="13"/>
      <c r="V682" s="13"/>
      <c r="W682" s="13"/>
    </row>
    <row r="683" spans="13:23" x14ac:dyDescent="0.2">
      <c r="M683" s="13"/>
      <c r="N683" s="13"/>
      <c r="O683" s="81"/>
      <c r="P683" s="13"/>
      <c r="Q683" s="71"/>
      <c r="R683" s="13"/>
      <c r="S683" s="13"/>
      <c r="U683" s="13"/>
      <c r="V683" s="13"/>
      <c r="W683" s="13"/>
    </row>
    <row r="684" spans="13:23" x14ac:dyDescent="0.2">
      <c r="M684" s="13"/>
      <c r="N684" s="13"/>
      <c r="O684" s="81"/>
      <c r="P684" s="13"/>
      <c r="Q684" s="71"/>
      <c r="R684" s="13"/>
      <c r="S684" s="13"/>
      <c r="U684" s="13"/>
      <c r="V684" s="13"/>
      <c r="W684" s="13"/>
    </row>
    <row r="685" spans="13:23" x14ac:dyDescent="0.2">
      <c r="M685" s="13"/>
      <c r="N685" s="13"/>
      <c r="O685" s="81"/>
      <c r="P685" s="13"/>
      <c r="Q685" s="71"/>
      <c r="R685" s="13"/>
      <c r="S685" s="13"/>
      <c r="U685" s="13"/>
      <c r="V685" s="13"/>
      <c r="W685" s="13"/>
    </row>
    <row r="686" spans="13:23" x14ac:dyDescent="0.2">
      <c r="M686" s="13"/>
      <c r="N686" s="13"/>
      <c r="O686" s="81"/>
      <c r="P686" s="13"/>
      <c r="Q686" s="71"/>
      <c r="R686" s="13"/>
      <c r="S686" s="13"/>
      <c r="U686" s="13"/>
      <c r="V686" s="13"/>
      <c r="W686" s="13"/>
    </row>
    <row r="687" spans="13:23" x14ac:dyDescent="0.2">
      <c r="M687" s="13"/>
      <c r="N687" s="13"/>
      <c r="O687" s="81"/>
      <c r="P687" s="13"/>
      <c r="Q687" s="71"/>
      <c r="R687" s="13"/>
      <c r="S687" s="13"/>
      <c r="U687" s="13"/>
      <c r="V687" s="13"/>
      <c r="W687" s="13"/>
    </row>
    <row r="688" spans="13:23" x14ac:dyDescent="0.2">
      <c r="M688" s="13"/>
      <c r="N688" s="13"/>
      <c r="O688" s="81"/>
      <c r="P688" s="13"/>
      <c r="Q688" s="71"/>
      <c r="R688" s="13"/>
      <c r="S688" s="13"/>
      <c r="U688" s="13"/>
      <c r="V688" s="13"/>
      <c r="W688" s="13"/>
    </row>
    <row r="689" spans="13:23" x14ac:dyDescent="0.2">
      <c r="M689" s="13"/>
      <c r="N689" s="13"/>
      <c r="O689" s="81"/>
      <c r="P689" s="13"/>
      <c r="Q689" s="71"/>
      <c r="R689" s="13"/>
      <c r="S689" s="13"/>
      <c r="U689" s="13"/>
      <c r="V689" s="13"/>
      <c r="W689" s="13"/>
    </row>
    <row r="690" spans="13:23" x14ac:dyDescent="0.2">
      <c r="M690" s="13"/>
      <c r="N690" s="13"/>
      <c r="O690" s="81"/>
      <c r="P690" s="13"/>
      <c r="Q690" s="71"/>
      <c r="R690" s="13"/>
      <c r="S690" s="13"/>
      <c r="U690" s="13"/>
      <c r="V690" s="13"/>
      <c r="W690" s="13"/>
    </row>
    <row r="691" spans="13:23" x14ac:dyDescent="0.2">
      <c r="M691" s="13"/>
      <c r="N691" s="13"/>
      <c r="O691" s="81"/>
      <c r="P691" s="13"/>
      <c r="Q691" s="71"/>
      <c r="R691" s="13"/>
      <c r="S691" s="13"/>
      <c r="U691" s="13"/>
      <c r="V691" s="13"/>
      <c r="W691" s="13"/>
    </row>
    <row r="692" spans="13:23" x14ac:dyDescent="0.2">
      <c r="M692" s="13"/>
      <c r="N692" s="13"/>
      <c r="O692" s="81"/>
      <c r="P692" s="13"/>
      <c r="Q692" s="71"/>
      <c r="R692" s="13"/>
      <c r="S692" s="13"/>
      <c r="U692" s="13"/>
      <c r="V692" s="13"/>
      <c r="W692" s="13"/>
    </row>
    <row r="693" spans="13:23" x14ac:dyDescent="0.2">
      <c r="M693" s="13"/>
      <c r="N693" s="13"/>
      <c r="O693" s="81"/>
      <c r="P693" s="13"/>
      <c r="Q693" s="71"/>
      <c r="R693" s="13"/>
      <c r="S693" s="13"/>
      <c r="U693" s="13"/>
      <c r="V693" s="13"/>
      <c r="W693" s="13"/>
    </row>
    <row r="694" spans="13:23" x14ac:dyDescent="0.2">
      <c r="M694" s="13"/>
      <c r="N694" s="13"/>
      <c r="O694" s="81"/>
      <c r="P694" s="13"/>
      <c r="Q694" s="71"/>
      <c r="R694" s="13"/>
      <c r="S694" s="13"/>
      <c r="U694" s="13"/>
      <c r="V694" s="13"/>
      <c r="W694" s="13"/>
    </row>
    <row r="695" spans="13:23" x14ac:dyDescent="0.2">
      <c r="M695" s="13"/>
      <c r="N695" s="13"/>
      <c r="O695" s="81"/>
      <c r="P695" s="13"/>
      <c r="Q695" s="71"/>
      <c r="R695" s="13"/>
      <c r="S695" s="13"/>
      <c r="U695" s="13"/>
      <c r="V695" s="13"/>
      <c r="W695" s="13"/>
    </row>
    <row r="696" spans="13:23" x14ac:dyDescent="0.2">
      <c r="M696" s="13"/>
      <c r="N696" s="13"/>
      <c r="O696" s="81"/>
      <c r="P696" s="13"/>
      <c r="Q696" s="71"/>
      <c r="R696" s="13"/>
      <c r="S696" s="13"/>
      <c r="U696" s="13"/>
      <c r="V696" s="13"/>
      <c r="W696" s="13"/>
    </row>
    <row r="697" spans="13:23" x14ac:dyDescent="0.2">
      <c r="M697" s="13"/>
      <c r="N697" s="13"/>
      <c r="O697" s="81"/>
      <c r="P697" s="13"/>
      <c r="Q697" s="71"/>
      <c r="R697" s="13"/>
      <c r="S697" s="13"/>
      <c r="U697" s="13"/>
      <c r="V697" s="13"/>
      <c r="W697" s="13"/>
    </row>
    <row r="698" spans="13:23" x14ac:dyDescent="0.2">
      <c r="M698" s="13"/>
      <c r="N698" s="13"/>
      <c r="O698" s="81"/>
      <c r="P698" s="13"/>
      <c r="Q698" s="71"/>
      <c r="R698" s="13"/>
      <c r="S698" s="13"/>
      <c r="U698" s="13"/>
      <c r="V698" s="13"/>
      <c r="W698" s="13"/>
    </row>
    <row r="699" spans="13:23" x14ac:dyDescent="0.2">
      <c r="M699" s="13"/>
      <c r="N699" s="13"/>
      <c r="O699" s="81"/>
      <c r="P699" s="13"/>
      <c r="Q699" s="71"/>
      <c r="R699" s="13"/>
      <c r="S699" s="13"/>
      <c r="U699" s="13"/>
      <c r="V699" s="13"/>
      <c r="W699" s="13"/>
    </row>
    <row r="700" spans="13:23" x14ac:dyDescent="0.2">
      <c r="M700" s="13"/>
      <c r="N700" s="13"/>
      <c r="O700" s="81"/>
      <c r="P700" s="13"/>
      <c r="Q700" s="71"/>
      <c r="R700" s="13"/>
      <c r="S700" s="13"/>
      <c r="U700" s="13"/>
      <c r="V700" s="13"/>
      <c r="W700" s="13"/>
    </row>
    <row r="701" spans="13:23" x14ac:dyDescent="0.2">
      <c r="M701" s="13"/>
      <c r="N701" s="13"/>
      <c r="O701" s="81"/>
      <c r="P701" s="13"/>
      <c r="Q701" s="71"/>
      <c r="R701" s="13"/>
      <c r="S701" s="13"/>
      <c r="U701" s="13"/>
      <c r="V701" s="13"/>
      <c r="W701" s="13"/>
    </row>
    <row r="702" spans="13:23" x14ac:dyDescent="0.2">
      <c r="M702" s="13"/>
      <c r="N702" s="13"/>
      <c r="O702" s="81"/>
      <c r="P702" s="13"/>
      <c r="Q702" s="71"/>
      <c r="R702" s="13"/>
      <c r="S702" s="13"/>
      <c r="U702" s="13"/>
      <c r="V702" s="13"/>
      <c r="W702" s="13"/>
    </row>
    <row r="703" spans="13:23" x14ac:dyDescent="0.2">
      <c r="M703" s="13"/>
      <c r="N703" s="13"/>
      <c r="O703" s="81"/>
      <c r="P703" s="13"/>
      <c r="Q703" s="71"/>
      <c r="R703" s="13"/>
      <c r="S703" s="13"/>
      <c r="U703" s="13"/>
      <c r="V703" s="13"/>
      <c r="W703" s="13"/>
    </row>
    <row r="704" spans="13:23" x14ac:dyDescent="0.2">
      <c r="M704" s="13"/>
      <c r="N704" s="13"/>
      <c r="O704" s="81"/>
      <c r="P704" s="13"/>
      <c r="Q704" s="71"/>
      <c r="R704" s="13"/>
      <c r="S704" s="13"/>
      <c r="U704" s="13"/>
      <c r="V704" s="13"/>
      <c r="W704" s="13"/>
    </row>
    <row r="705" spans="13:23" x14ac:dyDescent="0.2">
      <c r="M705" s="13"/>
      <c r="N705" s="13"/>
      <c r="O705" s="81"/>
      <c r="P705" s="13"/>
      <c r="Q705" s="71"/>
      <c r="R705" s="13"/>
      <c r="S705" s="13"/>
      <c r="U705" s="13"/>
      <c r="V705" s="13"/>
      <c r="W705" s="13"/>
    </row>
    <row r="706" spans="13:23" x14ac:dyDescent="0.2">
      <c r="M706" s="13"/>
      <c r="N706" s="13"/>
      <c r="O706" s="81"/>
      <c r="P706" s="13"/>
      <c r="Q706" s="71"/>
      <c r="R706" s="13"/>
      <c r="S706" s="13"/>
      <c r="U706" s="13"/>
      <c r="V706" s="13"/>
      <c r="W706" s="13"/>
    </row>
    <row r="707" spans="13:23" x14ac:dyDescent="0.2">
      <c r="M707" s="13"/>
      <c r="N707" s="13"/>
      <c r="O707" s="81"/>
      <c r="P707" s="13"/>
      <c r="Q707" s="71"/>
      <c r="R707" s="13"/>
      <c r="S707" s="13"/>
      <c r="U707" s="13"/>
      <c r="V707" s="13"/>
      <c r="W707" s="13"/>
    </row>
    <row r="708" spans="13:23" x14ac:dyDescent="0.2">
      <c r="M708" s="13"/>
      <c r="N708" s="13"/>
      <c r="O708" s="81"/>
      <c r="P708" s="13"/>
      <c r="Q708" s="71"/>
      <c r="R708" s="13"/>
      <c r="S708" s="13"/>
      <c r="U708" s="13"/>
      <c r="V708" s="13"/>
      <c r="W708" s="13"/>
    </row>
    <row r="709" spans="13:23" x14ac:dyDescent="0.2">
      <c r="M709" s="13"/>
      <c r="N709" s="13"/>
      <c r="O709" s="81"/>
      <c r="P709" s="13"/>
      <c r="Q709" s="71"/>
      <c r="R709" s="13"/>
      <c r="S709" s="13"/>
      <c r="U709" s="13"/>
      <c r="V709" s="13"/>
      <c r="W709" s="13"/>
    </row>
    <row r="710" spans="13:23" x14ac:dyDescent="0.2">
      <c r="M710" s="13"/>
      <c r="N710" s="13"/>
      <c r="O710" s="81"/>
      <c r="P710" s="13"/>
      <c r="Q710" s="71"/>
      <c r="R710" s="13"/>
      <c r="S710" s="13"/>
      <c r="U710" s="13"/>
      <c r="V710" s="13"/>
      <c r="W710" s="13"/>
    </row>
    <row r="711" spans="13:23" x14ac:dyDescent="0.2">
      <c r="M711" s="13"/>
      <c r="N711" s="13"/>
      <c r="O711" s="81"/>
      <c r="P711" s="13"/>
      <c r="Q711" s="71"/>
      <c r="R711" s="13"/>
      <c r="S711" s="13"/>
      <c r="U711" s="13"/>
      <c r="V711" s="13"/>
      <c r="W711" s="13"/>
    </row>
    <row r="712" spans="13:23" x14ac:dyDescent="0.2">
      <c r="M712" s="13"/>
      <c r="N712" s="13"/>
      <c r="O712" s="81"/>
      <c r="P712" s="13"/>
      <c r="Q712" s="71"/>
      <c r="R712" s="13"/>
      <c r="S712" s="13"/>
      <c r="U712" s="13"/>
      <c r="V712" s="13"/>
      <c r="W712" s="13"/>
    </row>
    <row r="713" spans="13:23" x14ac:dyDescent="0.2">
      <c r="M713" s="13"/>
      <c r="N713" s="13"/>
      <c r="O713" s="81"/>
      <c r="P713" s="13"/>
      <c r="Q713" s="71"/>
      <c r="R713" s="13"/>
      <c r="S713" s="13"/>
      <c r="U713" s="13"/>
      <c r="V713" s="13"/>
      <c r="W713" s="13"/>
    </row>
    <row r="714" spans="13:23" x14ac:dyDescent="0.2">
      <c r="M714" s="13"/>
      <c r="N714" s="13"/>
      <c r="O714" s="81"/>
      <c r="P714" s="13"/>
      <c r="Q714" s="71"/>
      <c r="R714" s="13"/>
      <c r="S714" s="13"/>
      <c r="U714" s="13"/>
      <c r="V714" s="13"/>
      <c r="W714" s="13"/>
    </row>
    <row r="715" spans="13:23" x14ac:dyDescent="0.2">
      <c r="M715" s="13"/>
      <c r="N715" s="13"/>
      <c r="O715" s="81"/>
      <c r="P715" s="13"/>
      <c r="Q715" s="71"/>
      <c r="R715" s="13"/>
      <c r="S715" s="13"/>
      <c r="U715" s="13"/>
      <c r="V715" s="13"/>
      <c r="W715" s="13"/>
    </row>
    <row r="716" spans="13:23" x14ac:dyDescent="0.2">
      <c r="M716" s="13"/>
      <c r="N716" s="13"/>
      <c r="O716" s="81"/>
      <c r="P716" s="13"/>
      <c r="Q716" s="71"/>
      <c r="R716" s="13"/>
      <c r="S716" s="13"/>
      <c r="U716" s="13"/>
      <c r="V716" s="13"/>
      <c r="W716" s="13"/>
    </row>
    <row r="717" spans="13:23" x14ac:dyDescent="0.2">
      <c r="M717" s="13"/>
      <c r="N717" s="13"/>
      <c r="O717" s="81"/>
      <c r="P717" s="13"/>
      <c r="Q717" s="71"/>
      <c r="R717" s="13"/>
      <c r="S717" s="13"/>
      <c r="U717" s="13"/>
      <c r="V717" s="13"/>
      <c r="W717" s="13"/>
    </row>
    <row r="718" spans="13:23" x14ac:dyDescent="0.2">
      <c r="M718" s="13"/>
      <c r="N718" s="13"/>
      <c r="O718" s="81"/>
      <c r="P718" s="13"/>
      <c r="Q718" s="71"/>
      <c r="R718" s="13"/>
      <c r="S718" s="13"/>
      <c r="U718" s="13"/>
      <c r="V718" s="13"/>
      <c r="W718" s="13"/>
    </row>
    <row r="719" spans="13:23" x14ac:dyDescent="0.2">
      <c r="M719" s="13"/>
      <c r="N719" s="13"/>
      <c r="O719" s="81"/>
      <c r="P719" s="13"/>
      <c r="Q719" s="71"/>
      <c r="R719" s="13"/>
      <c r="S719" s="13"/>
      <c r="U719" s="13"/>
      <c r="V719" s="13"/>
      <c r="W719" s="13"/>
    </row>
    <row r="720" spans="13:23" x14ac:dyDescent="0.2">
      <c r="M720" s="13"/>
      <c r="N720" s="13"/>
      <c r="O720" s="81"/>
      <c r="P720" s="13"/>
      <c r="Q720" s="71"/>
      <c r="R720" s="13"/>
      <c r="S720" s="13"/>
      <c r="U720" s="13"/>
      <c r="V720" s="13"/>
      <c r="W720" s="13"/>
    </row>
    <row r="721" spans="13:23" x14ac:dyDescent="0.2">
      <c r="M721" s="13"/>
      <c r="N721" s="13"/>
      <c r="O721" s="81"/>
      <c r="P721" s="13"/>
      <c r="Q721" s="71"/>
      <c r="R721" s="13"/>
      <c r="S721" s="13"/>
      <c r="U721" s="13"/>
      <c r="V721" s="13"/>
      <c r="W721" s="13"/>
    </row>
    <row r="722" spans="13:23" x14ac:dyDescent="0.2">
      <c r="M722" s="13"/>
      <c r="N722" s="13"/>
      <c r="O722" s="81"/>
      <c r="P722" s="13"/>
      <c r="Q722" s="71"/>
      <c r="R722" s="13"/>
      <c r="S722" s="13"/>
      <c r="U722" s="13"/>
      <c r="V722" s="13"/>
      <c r="W722" s="13"/>
    </row>
    <row r="723" spans="13:23" x14ac:dyDescent="0.2">
      <c r="M723" s="13"/>
      <c r="N723" s="13"/>
      <c r="O723" s="81"/>
      <c r="P723" s="13"/>
      <c r="Q723" s="71"/>
      <c r="R723" s="13"/>
      <c r="S723" s="13"/>
      <c r="U723" s="13"/>
      <c r="V723" s="13"/>
      <c r="W723" s="13"/>
    </row>
    <row r="724" spans="13:23" x14ac:dyDescent="0.2">
      <c r="M724" s="13"/>
      <c r="N724" s="13"/>
      <c r="O724" s="81"/>
      <c r="P724" s="13"/>
      <c r="Q724" s="71"/>
      <c r="R724" s="13"/>
      <c r="S724" s="13"/>
      <c r="U724" s="13"/>
      <c r="V724" s="13"/>
      <c r="W724" s="13"/>
    </row>
    <row r="725" spans="13:23" x14ac:dyDescent="0.2">
      <c r="M725" s="13"/>
      <c r="N725" s="13"/>
      <c r="O725" s="81"/>
      <c r="P725" s="13"/>
      <c r="Q725" s="71"/>
      <c r="R725" s="13"/>
      <c r="S725" s="13"/>
      <c r="U725" s="13"/>
      <c r="V725" s="13"/>
      <c r="W725" s="13"/>
    </row>
    <row r="726" spans="13:23" x14ac:dyDescent="0.2">
      <c r="M726" s="13"/>
      <c r="N726" s="13"/>
      <c r="O726" s="81"/>
      <c r="P726" s="13"/>
      <c r="Q726" s="71"/>
      <c r="R726" s="13"/>
      <c r="S726" s="13"/>
      <c r="U726" s="13"/>
      <c r="V726" s="13"/>
      <c r="W726" s="13"/>
    </row>
    <row r="727" spans="13:23" x14ac:dyDescent="0.2">
      <c r="M727" s="13"/>
      <c r="N727" s="13"/>
      <c r="O727" s="81"/>
      <c r="P727" s="13"/>
      <c r="Q727" s="71"/>
      <c r="R727" s="13"/>
      <c r="S727" s="13"/>
      <c r="U727" s="13"/>
      <c r="V727" s="13"/>
      <c r="W727" s="13"/>
    </row>
    <row r="728" spans="13:23" x14ac:dyDescent="0.2">
      <c r="M728" s="13"/>
      <c r="N728" s="13"/>
      <c r="O728" s="81"/>
      <c r="P728" s="13"/>
      <c r="Q728" s="71"/>
      <c r="R728" s="13"/>
      <c r="S728" s="13"/>
      <c r="U728" s="13"/>
      <c r="V728" s="13"/>
      <c r="W728" s="13"/>
    </row>
    <row r="729" spans="13:23" x14ac:dyDescent="0.2">
      <c r="M729" s="13"/>
      <c r="N729" s="13"/>
      <c r="O729" s="81"/>
      <c r="P729" s="13"/>
      <c r="Q729" s="71"/>
      <c r="R729" s="13"/>
      <c r="S729" s="13"/>
      <c r="U729" s="13"/>
      <c r="V729" s="13"/>
      <c r="W729" s="13"/>
    </row>
    <row r="730" spans="13:23" x14ac:dyDescent="0.2">
      <c r="M730" s="13"/>
      <c r="N730" s="13"/>
      <c r="O730" s="81"/>
      <c r="P730" s="13"/>
      <c r="Q730" s="71"/>
      <c r="R730" s="13"/>
      <c r="S730" s="13"/>
      <c r="U730" s="13"/>
      <c r="V730" s="13"/>
      <c r="W730" s="13"/>
    </row>
    <row r="731" spans="13:23" x14ac:dyDescent="0.2">
      <c r="M731" s="13"/>
      <c r="N731" s="13"/>
      <c r="O731" s="81"/>
      <c r="P731" s="13"/>
      <c r="Q731" s="71"/>
      <c r="R731" s="13"/>
      <c r="S731" s="13"/>
      <c r="U731" s="13"/>
      <c r="V731" s="13"/>
      <c r="W731" s="13"/>
    </row>
    <row r="732" spans="13:23" x14ac:dyDescent="0.2">
      <c r="M732" s="13"/>
      <c r="N732" s="13"/>
      <c r="O732" s="81"/>
      <c r="P732" s="13"/>
      <c r="Q732" s="71"/>
      <c r="R732" s="13"/>
      <c r="S732" s="13"/>
      <c r="U732" s="13"/>
      <c r="V732" s="13"/>
      <c r="W732" s="13"/>
    </row>
    <row r="733" spans="13:23" x14ac:dyDescent="0.2">
      <c r="M733" s="13"/>
      <c r="N733" s="13"/>
      <c r="O733" s="81"/>
      <c r="P733" s="13"/>
      <c r="Q733" s="71"/>
      <c r="R733" s="13"/>
      <c r="S733" s="13"/>
      <c r="U733" s="13"/>
      <c r="V733" s="13"/>
      <c r="W733" s="13"/>
    </row>
    <row r="734" spans="13:23" x14ac:dyDescent="0.2">
      <c r="M734" s="13"/>
      <c r="N734" s="13"/>
      <c r="O734" s="81"/>
      <c r="P734" s="13"/>
      <c r="Q734" s="71"/>
      <c r="R734" s="13"/>
      <c r="S734" s="13"/>
      <c r="U734" s="13"/>
      <c r="V734" s="13"/>
      <c r="W734" s="13"/>
    </row>
    <row r="735" spans="13:23" x14ac:dyDescent="0.2">
      <c r="M735" s="13"/>
      <c r="N735" s="13"/>
      <c r="O735" s="81"/>
      <c r="P735" s="13"/>
      <c r="Q735" s="71"/>
      <c r="R735" s="13"/>
      <c r="S735" s="13"/>
      <c r="U735" s="13"/>
      <c r="V735" s="13"/>
      <c r="W735" s="13"/>
    </row>
    <row r="736" spans="13:23" x14ac:dyDescent="0.2">
      <c r="M736" s="13"/>
      <c r="N736" s="13"/>
      <c r="O736" s="81"/>
      <c r="P736" s="13"/>
      <c r="Q736" s="71"/>
      <c r="R736" s="13"/>
      <c r="S736" s="13"/>
      <c r="U736" s="13"/>
      <c r="V736" s="13"/>
      <c r="W736" s="13"/>
    </row>
    <row r="737" spans="13:23" x14ac:dyDescent="0.2">
      <c r="M737" s="13"/>
      <c r="N737" s="13"/>
      <c r="O737" s="81"/>
      <c r="P737" s="13"/>
      <c r="Q737" s="71"/>
      <c r="R737" s="13"/>
      <c r="S737" s="13"/>
      <c r="U737" s="13"/>
      <c r="V737" s="13"/>
      <c r="W737" s="13"/>
    </row>
    <row r="738" spans="13:23" x14ac:dyDescent="0.2">
      <c r="M738" s="13"/>
      <c r="N738" s="13"/>
      <c r="O738" s="81"/>
      <c r="P738" s="13"/>
      <c r="Q738" s="71"/>
      <c r="R738" s="13"/>
      <c r="S738" s="13"/>
      <c r="U738" s="13"/>
      <c r="V738" s="13"/>
      <c r="W738" s="13"/>
    </row>
    <row r="739" spans="13:23" x14ac:dyDescent="0.2">
      <c r="M739" s="13"/>
      <c r="N739" s="13"/>
      <c r="O739" s="81"/>
      <c r="P739" s="13"/>
      <c r="Q739" s="71"/>
      <c r="R739" s="13"/>
      <c r="S739" s="13"/>
      <c r="U739" s="13"/>
      <c r="V739" s="13"/>
      <c r="W739" s="13"/>
    </row>
    <row r="740" spans="13:23" x14ac:dyDescent="0.2">
      <c r="M740" s="13"/>
      <c r="N740" s="13"/>
      <c r="O740" s="81"/>
      <c r="P740" s="13"/>
      <c r="Q740" s="71"/>
      <c r="R740" s="13"/>
      <c r="S740" s="13"/>
      <c r="U740" s="13"/>
      <c r="V740" s="13"/>
      <c r="W740" s="13"/>
    </row>
    <row r="741" spans="13:23" x14ac:dyDescent="0.2">
      <c r="M741" s="13"/>
      <c r="N741" s="13"/>
      <c r="O741" s="81"/>
      <c r="P741" s="13"/>
      <c r="Q741" s="71"/>
      <c r="R741" s="13"/>
      <c r="S741" s="13"/>
      <c r="U741" s="13"/>
      <c r="V741" s="13"/>
      <c r="W741" s="13"/>
    </row>
    <row r="742" spans="13:23" x14ac:dyDescent="0.2">
      <c r="M742" s="13"/>
      <c r="N742" s="13"/>
      <c r="O742" s="81"/>
      <c r="P742" s="13"/>
      <c r="Q742" s="71"/>
      <c r="R742" s="13"/>
      <c r="S742" s="13"/>
      <c r="U742" s="13"/>
      <c r="V742" s="13"/>
      <c r="W742" s="13"/>
    </row>
    <row r="743" spans="13:23" x14ac:dyDescent="0.2">
      <c r="M743" s="13"/>
      <c r="N743" s="13"/>
      <c r="O743" s="81"/>
      <c r="P743" s="13"/>
      <c r="Q743" s="71"/>
      <c r="R743" s="13"/>
      <c r="S743" s="13"/>
      <c r="U743" s="13"/>
      <c r="V743" s="13"/>
      <c r="W743" s="13"/>
    </row>
    <row r="744" spans="13:23" x14ac:dyDescent="0.2">
      <c r="M744" s="13"/>
      <c r="N744" s="13"/>
      <c r="O744" s="81"/>
      <c r="P744" s="13"/>
      <c r="Q744" s="71"/>
      <c r="R744" s="13"/>
      <c r="S744" s="13"/>
      <c r="U744" s="13"/>
      <c r="V744" s="13"/>
      <c r="W744" s="13"/>
    </row>
    <row r="745" spans="13:23" x14ac:dyDescent="0.2">
      <c r="M745" s="13"/>
      <c r="N745" s="13"/>
      <c r="O745" s="81"/>
      <c r="P745" s="13"/>
      <c r="Q745" s="71"/>
      <c r="R745" s="13"/>
      <c r="S745" s="13"/>
      <c r="U745" s="13"/>
      <c r="V745" s="13"/>
      <c r="W745" s="13"/>
    </row>
    <row r="746" spans="13:23" x14ac:dyDescent="0.2">
      <c r="M746" s="13"/>
      <c r="N746" s="13"/>
      <c r="O746" s="81"/>
      <c r="P746" s="13"/>
      <c r="Q746" s="71"/>
      <c r="R746" s="13"/>
      <c r="S746" s="13"/>
      <c r="U746" s="13"/>
      <c r="V746" s="13"/>
      <c r="W746" s="13"/>
    </row>
    <row r="747" spans="13:23" x14ac:dyDescent="0.2">
      <c r="M747" s="13"/>
      <c r="N747" s="13"/>
      <c r="O747" s="81"/>
      <c r="P747" s="13"/>
      <c r="Q747" s="71"/>
      <c r="R747" s="13"/>
      <c r="S747" s="13"/>
      <c r="U747" s="13"/>
      <c r="V747" s="13"/>
      <c r="W747" s="13"/>
    </row>
    <row r="748" spans="13:23" x14ac:dyDescent="0.2">
      <c r="M748" s="13"/>
      <c r="N748" s="13"/>
      <c r="O748" s="81"/>
      <c r="P748" s="13"/>
      <c r="Q748" s="71"/>
      <c r="R748" s="13"/>
      <c r="S748" s="13"/>
      <c r="U748" s="13"/>
      <c r="V748" s="13"/>
      <c r="W748" s="13"/>
    </row>
    <row r="749" spans="13:23" x14ac:dyDescent="0.2">
      <c r="M749" s="13"/>
      <c r="N749" s="13"/>
      <c r="O749" s="81"/>
      <c r="P749" s="13"/>
      <c r="Q749" s="71"/>
      <c r="R749" s="13"/>
      <c r="S749" s="13"/>
      <c r="U749" s="13"/>
      <c r="V749" s="13"/>
      <c r="W749" s="13"/>
    </row>
    <row r="750" spans="13:23" x14ac:dyDescent="0.2">
      <c r="M750" s="13"/>
      <c r="N750" s="13"/>
      <c r="O750" s="81"/>
      <c r="P750" s="13"/>
      <c r="Q750" s="71"/>
      <c r="R750" s="13"/>
      <c r="S750" s="13"/>
      <c r="U750" s="13"/>
      <c r="V750" s="13"/>
      <c r="W750" s="13"/>
    </row>
    <row r="751" spans="13:23" x14ac:dyDescent="0.2">
      <c r="M751" s="13"/>
      <c r="N751" s="13"/>
      <c r="O751" s="81"/>
      <c r="P751" s="13"/>
      <c r="Q751" s="71"/>
      <c r="R751" s="13"/>
      <c r="S751" s="13"/>
      <c r="U751" s="13"/>
      <c r="V751" s="13"/>
      <c r="W751" s="13"/>
    </row>
    <row r="752" spans="13:23" x14ac:dyDescent="0.2">
      <c r="M752" s="13"/>
      <c r="N752" s="13"/>
      <c r="O752" s="81"/>
      <c r="P752" s="13"/>
      <c r="Q752" s="71"/>
      <c r="R752" s="13"/>
      <c r="S752" s="13"/>
      <c r="U752" s="13"/>
      <c r="V752" s="13"/>
      <c r="W752" s="13"/>
    </row>
    <row r="753" spans="13:23" x14ac:dyDescent="0.2">
      <c r="M753" s="13"/>
      <c r="N753" s="13"/>
      <c r="O753" s="81"/>
      <c r="P753" s="13"/>
      <c r="Q753" s="71"/>
      <c r="R753" s="13"/>
      <c r="S753" s="13"/>
      <c r="U753" s="13"/>
      <c r="V753" s="13"/>
      <c r="W753" s="13"/>
    </row>
    <row r="754" spans="13:23" x14ac:dyDescent="0.2">
      <c r="M754" s="13"/>
      <c r="N754" s="13"/>
      <c r="O754" s="81"/>
      <c r="P754" s="13"/>
      <c r="Q754" s="71"/>
      <c r="R754" s="13"/>
      <c r="S754" s="13"/>
      <c r="U754" s="13"/>
      <c r="V754" s="13"/>
      <c r="W754" s="13"/>
    </row>
    <row r="755" spans="13:23" x14ac:dyDescent="0.2">
      <c r="M755" s="13"/>
      <c r="N755" s="13"/>
      <c r="O755" s="81"/>
      <c r="P755" s="13"/>
      <c r="Q755" s="71"/>
      <c r="R755" s="13"/>
      <c r="S755" s="13"/>
      <c r="U755" s="13"/>
      <c r="V755" s="13"/>
      <c r="W755" s="13"/>
    </row>
    <row r="756" spans="13:23" x14ac:dyDescent="0.2">
      <c r="M756" s="13"/>
      <c r="N756" s="13"/>
      <c r="O756" s="81"/>
      <c r="P756" s="13"/>
      <c r="Q756" s="71"/>
      <c r="R756" s="13"/>
      <c r="S756" s="13"/>
      <c r="U756" s="13"/>
      <c r="V756" s="13"/>
      <c r="W756" s="13"/>
    </row>
    <row r="757" spans="13:23" x14ac:dyDescent="0.2">
      <c r="M757" s="13"/>
      <c r="N757" s="13"/>
      <c r="O757" s="81"/>
      <c r="P757" s="13"/>
      <c r="Q757" s="71"/>
      <c r="R757" s="13"/>
      <c r="S757" s="13"/>
      <c r="U757" s="13"/>
      <c r="V757" s="13"/>
      <c r="W757" s="13"/>
    </row>
    <row r="758" spans="13:23" x14ac:dyDescent="0.2">
      <c r="M758" s="13"/>
      <c r="N758" s="13"/>
      <c r="O758" s="81"/>
      <c r="P758" s="13"/>
      <c r="Q758" s="71"/>
      <c r="R758" s="13"/>
      <c r="S758" s="13"/>
      <c r="U758" s="13"/>
      <c r="V758" s="13"/>
      <c r="W758" s="13"/>
    </row>
    <row r="759" spans="13:23" x14ac:dyDescent="0.2">
      <c r="M759" s="13"/>
      <c r="N759" s="13"/>
      <c r="O759" s="81"/>
      <c r="P759" s="13"/>
      <c r="Q759" s="71"/>
      <c r="R759" s="13"/>
      <c r="S759" s="13"/>
      <c r="U759" s="13"/>
      <c r="V759" s="13"/>
      <c r="W759" s="13"/>
    </row>
    <row r="760" spans="13:23" x14ac:dyDescent="0.2">
      <c r="M760" s="13"/>
      <c r="N760" s="13"/>
      <c r="O760" s="81"/>
      <c r="P760" s="13"/>
      <c r="Q760" s="71"/>
      <c r="R760" s="13"/>
      <c r="S760" s="13"/>
      <c r="U760" s="13"/>
      <c r="V760" s="13"/>
      <c r="W760" s="13"/>
    </row>
    <row r="761" spans="13:23" x14ac:dyDescent="0.2">
      <c r="M761" s="13"/>
      <c r="N761" s="13"/>
      <c r="O761" s="81"/>
      <c r="P761" s="13"/>
      <c r="Q761" s="71"/>
      <c r="R761" s="13"/>
      <c r="S761" s="13"/>
      <c r="U761" s="13"/>
      <c r="V761" s="13"/>
      <c r="W761" s="13"/>
    </row>
    <row r="762" spans="13:23" x14ac:dyDescent="0.2">
      <c r="M762" s="13"/>
      <c r="N762" s="13"/>
      <c r="O762" s="81"/>
      <c r="P762" s="13"/>
      <c r="Q762" s="71"/>
      <c r="R762" s="13"/>
      <c r="S762" s="13"/>
      <c r="U762" s="13"/>
      <c r="V762" s="13"/>
      <c r="W762" s="13"/>
    </row>
    <row r="763" spans="13:23" x14ac:dyDescent="0.2">
      <c r="M763" s="13"/>
      <c r="N763" s="13"/>
      <c r="O763" s="81"/>
      <c r="P763" s="13"/>
      <c r="Q763" s="71"/>
      <c r="R763" s="13"/>
      <c r="S763" s="13"/>
      <c r="U763" s="13"/>
      <c r="V763" s="13"/>
      <c r="W763" s="13"/>
    </row>
    <row r="764" spans="13:23" x14ac:dyDescent="0.2">
      <c r="M764" s="13"/>
      <c r="N764" s="13"/>
      <c r="O764" s="81"/>
      <c r="P764" s="13"/>
      <c r="Q764" s="71"/>
      <c r="R764" s="13"/>
      <c r="S764" s="13"/>
      <c r="U764" s="13"/>
      <c r="V764" s="13"/>
      <c r="W764" s="13"/>
    </row>
    <row r="765" spans="13:23" x14ac:dyDescent="0.2">
      <c r="M765" s="13"/>
      <c r="N765" s="13"/>
      <c r="O765" s="81"/>
      <c r="P765" s="13"/>
      <c r="Q765" s="71"/>
      <c r="R765" s="13"/>
      <c r="S765" s="13"/>
      <c r="U765" s="13"/>
      <c r="V765" s="13"/>
      <c r="W765" s="13"/>
    </row>
    <row r="766" spans="13:23" x14ac:dyDescent="0.2">
      <c r="M766" s="13"/>
      <c r="N766" s="13"/>
      <c r="O766" s="81"/>
      <c r="P766" s="13"/>
      <c r="Q766" s="71"/>
      <c r="R766" s="13"/>
      <c r="S766" s="13"/>
      <c r="U766" s="13"/>
      <c r="V766" s="13"/>
      <c r="W766" s="13"/>
    </row>
    <row r="767" spans="13:23" x14ac:dyDescent="0.2">
      <c r="M767" s="13"/>
      <c r="N767" s="13"/>
      <c r="O767" s="81"/>
      <c r="P767" s="13"/>
      <c r="Q767" s="71"/>
      <c r="R767" s="13"/>
      <c r="S767" s="13"/>
      <c r="U767" s="13"/>
      <c r="V767" s="13"/>
      <c r="W767" s="13"/>
    </row>
    <row r="768" spans="13:23" x14ac:dyDescent="0.2">
      <c r="M768" s="13"/>
      <c r="N768" s="13"/>
      <c r="O768" s="81"/>
      <c r="P768" s="13"/>
      <c r="Q768" s="71"/>
      <c r="R768" s="13"/>
      <c r="S768" s="13"/>
      <c r="U768" s="13"/>
      <c r="V768" s="13"/>
      <c r="W768" s="13"/>
    </row>
    <row r="769" spans="13:23" x14ac:dyDescent="0.2">
      <c r="M769" s="13"/>
      <c r="N769" s="13"/>
      <c r="O769" s="81"/>
      <c r="P769" s="13"/>
      <c r="Q769" s="71"/>
      <c r="R769" s="13"/>
      <c r="S769" s="13"/>
      <c r="U769" s="13"/>
      <c r="V769" s="13"/>
      <c r="W769" s="13"/>
    </row>
    <row r="770" spans="13:23" x14ac:dyDescent="0.2">
      <c r="M770" s="13"/>
      <c r="N770" s="13"/>
      <c r="O770" s="81"/>
      <c r="P770" s="13"/>
      <c r="Q770" s="71"/>
      <c r="R770" s="13"/>
      <c r="S770" s="13"/>
      <c r="U770" s="13"/>
      <c r="V770" s="13"/>
      <c r="W770" s="13"/>
    </row>
    <row r="771" spans="13:23" x14ac:dyDescent="0.2">
      <c r="M771" s="13"/>
      <c r="N771" s="13"/>
      <c r="O771" s="81"/>
      <c r="P771" s="13"/>
      <c r="Q771" s="71"/>
      <c r="R771" s="13"/>
      <c r="S771" s="13"/>
      <c r="U771" s="13"/>
      <c r="V771" s="13"/>
      <c r="W771" s="13"/>
    </row>
    <row r="772" spans="13:23" x14ac:dyDescent="0.2">
      <c r="M772" s="13"/>
      <c r="N772" s="13"/>
      <c r="O772" s="81"/>
      <c r="P772" s="13"/>
      <c r="Q772" s="71"/>
      <c r="R772" s="13"/>
      <c r="S772" s="13"/>
      <c r="U772" s="13"/>
      <c r="V772" s="13"/>
      <c r="W772" s="13"/>
    </row>
    <row r="773" spans="13:23" x14ac:dyDescent="0.2">
      <c r="M773" s="13"/>
      <c r="N773" s="13"/>
      <c r="O773" s="81"/>
      <c r="P773" s="13"/>
      <c r="Q773" s="71"/>
      <c r="R773" s="13"/>
      <c r="S773" s="13"/>
      <c r="U773" s="13"/>
      <c r="V773" s="13"/>
      <c r="W773" s="13"/>
    </row>
    <row r="774" spans="13:23" x14ac:dyDescent="0.2">
      <c r="M774" s="13"/>
      <c r="N774" s="13"/>
      <c r="O774" s="81"/>
      <c r="P774" s="13"/>
      <c r="Q774" s="71"/>
      <c r="R774" s="13"/>
      <c r="S774" s="13"/>
      <c r="U774" s="13"/>
      <c r="V774" s="13"/>
      <c r="W774" s="13"/>
    </row>
    <row r="775" spans="13:23" x14ac:dyDescent="0.2">
      <c r="M775" s="13"/>
      <c r="N775" s="13"/>
      <c r="O775" s="81"/>
      <c r="P775" s="13"/>
      <c r="Q775" s="71"/>
      <c r="R775" s="13"/>
      <c r="S775" s="13"/>
      <c r="U775" s="13"/>
      <c r="V775" s="13"/>
      <c r="W775" s="13"/>
    </row>
    <row r="776" spans="13:23" x14ac:dyDescent="0.2">
      <c r="M776" s="13"/>
      <c r="N776" s="13"/>
      <c r="O776" s="81"/>
      <c r="P776" s="13"/>
      <c r="Q776" s="71"/>
      <c r="R776" s="13"/>
      <c r="S776" s="13"/>
      <c r="U776" s="13"/>
      <c r="V776" s="13"/>
      <c r="W776" s="13"/>
    </row>
    <row r="777" spans="13:23" x14ac:dyDescent="0.2">
      <c r="M777" s="13"/>
      <c r="N777" s="13"/>
      <c r="O777" s="81"/>
      <c r="P777" s="13"/>
      <c r="Q777" s="71"/>
      <c r="R777" s="13"/>
      <c r="S777" s="13"/>
      <c r="U777" s="13"/>
      <c r="V777" s="13"/>
      <c r="W777" s="13"/>
    </row>
    <row r="778" spans="13:23" x14ac:dyDescent="0.2">
      <c r="M778" s="13"/>
      <c r="N778" s="13"/>
      <c r="O778" s="81"/>
      <c r="P778" s="13"/>
      <c r="Q778" s="71"/>
      <c r="R778" s="13"/>
      <c r="S778" s="13"/>
      <c r="U778" s="13"/>
      <c r="V778" s="13"/>
      <c r="W778" s="13"/>
    </row>
    <row r="779" spans="13:23" x14ac:dyDescent="0.2">
      <c r="M779" s="13"/>
      <c r="N779" s="13"/>
      <c r="O779" s="81"/>
      <c r="P779" s="13"/>
      <c r="Q779" s="71"/>
      <c r="R779" s="13"/>
      <c r="S779" s="13"/>
      <c r="U779" s="13"/>
      <c r="V779" s="13"/>
      <c r="W779" s="13"/>
    </row>
    <row r="780" spans="13:23" x14ac:dyDescent="0.2">
      <c r="M780" s="13"/>
      <c r="N780" s="13"/>
      <c r="O780" s="81"/>
      <c r="P780" s="13"/>
      <c r="Q780" s="71"/>
      <c r="R780" s="13"/>
      <c r="S780" s="13"/>
      <c r="U780" s="13"/>
      <c r="V780" s="13"/>
      <c r="W780" s="13"/>
    </row>
    <row r="781" spans="13:23" x14ac:dyDescent="0.2">
      <c r="M781" s="13"/>
      <c r="N781" s="13"/>
      <c r="O781" s="81"/>
      <c r="P781" s="13"/>
      <c r="Q781" s="71"/>
      <c r="R781" s="13"/>
      <c r="S781" s="13"/>
      <c r="U781" s="13"/>
      <c r="V781" s="13"/>
      <c r="W781" s="13"/>
    </row>
    <row r="782" spans="13:23" x14ac:dyDescent="0.2">
      <c r="M782" s="13"/>
      <c r="N782" s="13"/>
      <c r="O782" s="81"/>
      <c r="P782" s="13"/>
      <c r="Q782" s="71"/>
      <c r="R782" s="13"/>
      <c r="S782" s="13"/>
      <c r="U782" s="13"/>
      <c r="V782" s="13"/>
      <c r="W782" s="13"/>
    </row>
    <row r="783" spans="13:23" x14ac:dyDescent="0.2">
      <c r="M783" s="13"/>
      <c r="N783" s="13"/>
      <c r="O783" s="81"/>
      <c r="P783" s="13"/>
      <c r="Q783" s="71"/>
      <c r="R783" s="13"/>
      <c r="S783" s="13"/>
      <c r="U783" s="13"/>
      <c r="V783" s="13"/>
      <c r="W783" s="13"/>
    </row>
    <row r="784" spans="13:23" x14ac:dyDescent="0.2">
      <c r="M784" s="13"/>
      <c r="N784" s="13"/>
      <c r="O784" s="81"/>
      <c r="P784" s="13"/>
      <c r="Q784" s="71"/>
      <c r="R784" s="13"/>
      <c r="S784" s="13"/>
      <c r="U784" s="13"/>
      <c r="V784" s="13"/>
      <c r="W784" s="13"/>
    </row>
    <row r="785" spans="13:23" x14ac:dyDescent="0.2">
      <c r="M785" s="13"/>
      <c r="N785" s="13"/>
      <c r="O785" s="81"/>
      <c r="P785" s="13"/>
      <c r="Q785" s="71"/>
      <c r="R785" s="13"/>
      <c r="S785" s="13"/>
      <c r="U785" s="13"/>
      <c r="V785" s="13"/>
      <c r="W785" s="13"/>
    </row>
    <row r="786" spans="13:23" x14ac:dyDescent="0.2">
      <c r="M786" s="13"/>
      <c r="N786" s="13"/>
      <c r="O786" s="81"/>
      <c r="P786" s="13"/>
      <c r="Q786" s="71"/>
      <c r="R786" s="13"/>
      <c r="S786" s="13"/>
      <c r="U786" s="13"/>
      <c r="V786" s="13"/>
      <c r="W786" s="13"/>
    </row>
    <row r="787" spans="13:23" x14ac:dyDescent="0.2">
      <c r="M787" s="13"/>
      <c r="N787" s="13"/>
      <c r="O787" s="81"/>
      <c r="P787" s="13"/>
      <c r="Q787" s="71"/>
      <c r="R787" s="13"/>
      <c r="S787" s="13"/>
      <c r="U787" s="13"/>
      <c r="V787" s="13"/>
      <c r="W787" s="13"/>
    </row>
    <row r="788" spans="13:23" x14ac:dyDescent="0.2">
      <c r="M788" s="13"/>
      <c r="N788" s="13"/>
      <c r="O788" s="81"/>
      <c r="P788" s="13"/>
      <c r="Q788" s="71"/>
      <c r="R788" s="13"/>
      <c r="S788" s="13"/>
      <c r="U788" s="13"/>
      <c r="V788" s="13"/>
      <c r="W788" s="13"/>
    </row>
    <row r="789" spans="13:23" x14ac:dyDescent="0.2">
      <c r="M789" s="13"/>
      <c r="N789" s="13"/>
      <c r="O789" s="81"/>
      <c r="P789" s="13"/>
      <c r="Q789" s="71"/>
      <c r="R789" s="13"/>
      <c r="S789" s="13"/>
      <c r="U789" s="13"/>
      <c r="V789" s="13"/>
      <c r="W789" s="13"/>
    </row>
    <row r="790" spans="13:23" x14ac:dyDescent="0.2">
      <c r="M790" s="13"/>
      <c r="N790" s="13"/>
      <c r="O790" s="81"/>
      <c r="P790" s="13"/>
      <c r="Q790" s="71"/>
      <c r="R790" s="13"/>
      <c r="S790" s="13"/>
      <c r="U790" s="13"/>
      <c r="V790" s="13"/>
      <c r="W790" s="13"/>
    </row>
    <row r="791" spans="13:23" x14ac:dyDescent="0.2">
      <c r="M791" s="13"/>
      <c r="N791" s="13"/>
      <c r="O791" s="81"/>
      <c r="P791" s="13"/>
      <c r="Q791" s="71"/>
      <c r="R791" s="13"/>
      <c r="S791" s="13"/>
      <c r="U791" s="13"/>
      <c r="V791" s="13"/>
      <c r="W791" s="13"/>
    </row>
    <row r="792" spans="13:23" x14ac:dyDescent="0.2">
      <c r="M792" s="13"/>
      <c r="N792" s="13"/>
      <c r="O792" s="81"/>
      <c r="P792" s="13"/>
      <c r="Q792" s="71"/>
      <c r="R792" s="13"/>
      <c r="S792" s="13"/>
      <c r="U792" s="13"/>
      <c r="V792" s="13"/>
      <c r="W792" s="13"/>
    </row>
    <row r="793" spans="13:23" x14ac:dyDescent="0.2">
      <c r="M793" s="13"/>
      <c r="N793" s="13"/>
      <c r="O793" s="81"/>
      <c r="P793" s="13"/>
      <c r="Q793" s="71"/>
      <c r="R793" s="13"/>
      <c r="S793" s="13"/>
      <c r="U793" s="13"/>
      <c r="V793" s="13"/>
      <c r="W793" s="13"/>
    </row>
    <row r="794" spans="13:23" x14ac:dyDescent="0.2">
      <c r="M794" s="13"/>
      <c r="N794" s="13"/>
      <c r="O794" s="81"/>
      <c r="P794" s="13"/>
      <c r="Q794" s="71"/>
      <c r="R794" s="13"/>
      <c r="S794" s="13"/>
      <c r="U794" s="13"/>
      <c r="V794" s="13"/>
      <c r="W794" s="13"/>
    </row>
    <row r="795" spans="13:23" x14ac:dyDescent="0.2">
      <c r="M795" s="13"/>
      <c r="N795" s="13"/>
      <c r="O795" s="81"/>
      <c r="P795" s="13"/>
      <c r="Q795" s="71"/>
      <c r="R795" s="13"/>
      <c r="S795" s="13"/>
      <c r="U795" s="13"/>
      <c r="V795" s="13"/>
      <c r="W795" s="13"/>
    </row>
    <row r="796" spans="13:23" x14ac:dyDescent="0.2">
      <c r="M796" s="13"/>
      <c r="N796" s="13"/>
      <c r="O796" s="81"/>
      <c r="P796" s="13"/>
      <c r="Q796" s="71"/>
      <c r="R796" s="13"/>
      <c r="S796" s="13"/>
      <c r="U796" s="13"/>
      <c r="V796" s="13"/>
      <c r="W796" s="13"/>
    </row>
    <row r="797" spans="13:23" x14ac:dyDescent="0.2">
      <c r="M797" s="13"/>
      <c r="N797" s="13"/>
      <c r="O797" s="81"/>
      <c r="P797" s="13"/>
      <c r="Q797" s="71"/>
      <c r="R797" s="13"/>
      <c r="S797" s="13"/>
      <c r="U797" s="13"/>
      <c r="V797" s="13"/>
      <c r="W797" s="13"/>
    </row>
    <row r="798" spans="13:23" x14ac:dyDescent="0.2">
      <c r="M798" s="13"/>
      <c r="N798" s="13"/>
      <c r="O798" s="81"/>
      <c r="P798" s="13"/>
      <c r="Q798" s="71"/>
      <c r="R798" s="13"/>
      <c r="S798" s="13"/>
      <c r="U798" s="13"/>
      <c r="V798" s="13"/>
      <c r="W798" s="13"/>
    </row>
    <row r="799" spans="13:23" x14ac:dyDescent="0.2">
      <c r="M799" s="13"/>
      <c r="N799" s="13"/>
      <c r="O799" s="81"/>
      <c r="P799" s="13"/>
      <c r="Q799" s="71"/>
      <c r="R799" s="13"/>
      <c r="S799" s="13"/>
      <c r="U799" s="13"/>
      <c r="V799" s="13"/>
      <c r="W799" s="13"/>
    </row>
    <row r="800" spans="13:23" x14ac:dyDescent="0.2">
      <c r="M800" s="13"/>
      <c r="N800" s="13"/>
      <c r="O800" s="81"/>
      <c r="P800" s="13"/>
      <c r="Q800" s="71"/>
      <c r="R800" s="13"/>
      <c r="S800" s="13"/>
      <c r="U800" s="13"/>
      <c r="V800" s="13"/>
      <c r="W800" s="13"/>
    </row>
    <row r="801" spans="13:23" x14ac:dyDescent="0.2">
      <c r="M801" s="13"/>
      <c r="N801" s="13"/>
      <c r="O801" s="81"/>
      <c r="P801" s="13"/>
      <c r="Q801" s="71"/>
      <c r="R801" s="13"/>
      <c r="S801" s="13"/>
      <c r="U801" s="13"/>
      <c r="V801" s="13"/>
      <c r="W801" s="13"/>
    </row>
    <row r="802" spans="13:23" x14ac:dyDescent="0.2">
      <c r="M802" s="13"/>
      <c r="N802" s="13"/>
      <c r="O802" s="81"/>
      <c r="P802" s="13"/>
      <c r="Q802" s="71"/>
      <c r="R802" s="13"/>
      <c r="S802" s="13"/>
      <c r="U802" s="13"/>
      <c r="V802" s="13"/>
      <c r="W802" s="13"/>
    </row>
    <row r="803" spans="13:23" x14ac:dyDescent="0.2">
      <c r="M803" s="13"/>
      <c r="N803" s="13"/>
      <c r="O803" s="81"/>
      <c r="P803" s="13"/>
      <c r="Q803" s="71"/>
      <c r="R803" s="13"/>
      <c r="S803" s="13"/>
      <c r="U803" s="13"/>
      <c r="V803" s="13"/>
      <c r="W803" s="13"/>
    </row>
    <row r="804" spans="13:23" x14ac:dyDescent="0.2">
      <c r="M804" s="13"/>
      <c r="N804" s="13"/>
      <c r="O804" s="81"/>
      <c r="P804" s="13"/>
      <c r="Q804" s="71"/>
      <c r="R804" s="13"/>
      <c r="S804" s="13"/>
      <c r="U804" s="13"/>
      <c r="V804" s="13"/>
      <c r="W804" s="13"/>
    </row>
    <row r="805" spans="13:23" x14ac:dyDescent="0.2">
      <c r="M805" s="13"/>
      <c r="N805" s="13"/>
      <c r="O805" s="81"/>
      <c r="P805" s="13"/>
      <c r="Q805" s="71"/>
      <c r="R805" s="13"/>
      <c r="S805" s="13"/>
      <c r="U805" s="13"/>
      <c r="V805" s="13"/>
      <c r="W805" s="13"/>
    </row>
    <row r="806" spans="13:23" x14ac:dyDescent="0.2">
      <c r="M806" s="13"/>
      <c r="N806" s="13"/>
      <c r="O806" s="81"/>
      <c r="P806" s="13"/>
      <c r="Q806" s="71"/>
      <c r="R806" s="13"/>
      <c r="S806" s="13"/>
      <c r="U806" s="13"/>
      <c r="V806" s="13"/>
      <c r="W806" s="13"/>
    </row>
    <row r="807" spans="13:23" x14ac:dyDescent="0.2">
      <c r="M807" s="13"/>
      <c r="N807" s="13"/>
      <c r="O807" s="81"/>
      <c r="P807" s="13"/>
      <c r="Q807" s="71"/>
      <c r="R807" s="13"/>
      <c r="S807" s="13"/>
      <c r="U807" s="13"/>
      <c r="V807" s="13"/>
      <c r="W807" s="13"/>
    </row>
    <row r="808" spans="13:23" x14ac:dyDescent="0.2">
      <c r="M808" s="13"/>
      <c r="N808" s="13"/>
      <c r="O808" s="81"/>
      <c r="P808" s="13"/>
      <c r="Q808" s="71"/>
      <c r="R808" s="13"/>
      <c r="S808" s="13"/>
      <c r="U808" s="13"/>
      <c r="V808" s="13"/>
      <c r="W808" s="13"/>
    </row>
    <row r="809" spans="13:23" x14ac:dyDescent="0.2">
      <c r="M809" s="13"/>
      <c r="N809" s="13"/>
      <c r="O809" s="81"/>
      <c r="P809" s="13"/>
      <c r="Q809" s="71"/>
      <c r="R809" s="13"/>
      <c r="S809" s="13"/>
      <c r="U809" s="13"/>
      <c r="V809" s="13"/>
      <c r="W809" s="13"/>
    </row>
    <row r="810" spans="13:23" x14ac:dyDescent="0.2">
      <c r="M810" s="13"/>
      <c r="N810" s="13"/>
      <c r="O810" s="81"/>
      <c r="P810" s="13"/>
      <c r="Q810" s="71"/>
      <c r="R810" s="13"/>
      <c r="S810" s="13"/>
      <c r="U810" s="13"/>
      <c r="V810" s="13"/>
      <c r="W810" s="13"/>
    </row>
    <row r="811" spans="13:23" x14ac:dyDescent="0.2">
      <c r="M811" s="13"/>
      <c r="N811" s="13"/>
      <c r="O811" s="81"/>
      <c r="P811" s="13"/>
      <c r="Q811" s="71"/>
      <c r="R811" s="13"/>
      <c r="S811" s="13"/>
      <c r="U811" s="13"/>
      <c r="V811" s="13"/>
      <c r="W811" s="13"/>
    </row>
    <row r="812" spans="13:23" x14ac:dyDescent="0.2">
      <c r="M812" s="13"/>
      <c r="N812" s="13"/>
      <c r="O812" s="81"/>
      <c r="P812" s="13"/>
      <c r="Q812" s="71"/>
      <c r="R812" s="13"/>
      <c r="S812" s="13"/>
      <c r="U812" s="13"/>
      <c r="V812" s="13"/>
      <c r="W812" s="13"/>
    </row>
    <row r="813" spans="13:23" x14ac:dyDescent="0.2">
      <c r="M813" s="13"/>
      <c r="N813" s="13"/>
      <c r="O813" s="81"/>
      <c r="P813" s="13"/>
      <c r="Q813" s="71"/>
      <c r="R813" s="13"/>
      <c r="S813" s="13"/>
      <c r="U813" s="13"/>
      <c r="V813" s="13"/>
      <c r="W813" s="13"/>
    </row>
    <row r="814" spans="13:23" x14ac:dyDescent="0.2">
      <c r="M814" s="13"/>
      <c r="N814" s="13"/>
      <c r="O814" s="81"/>
      <c r="P814" s="13"/>
      <c r="Q814" s="71"/>
      <c r="R814" s="13"/>
      <c r="S814" s="13"/>
      <c r="U814" s="13"/>
      <c r="V814" s="13"/>
      <c r="W814" s="13"/>
    </row>
    <row r="815" spans="13:23" x14ac:dyDescent="0.2">
      <c r="M815" s="13"/>
      <c r="N815" s="13"/>
      <c r="O815" s="81"/>
      <c r="P815" s="13"/>
      <c r="Q815" s="71"/>
      <c r="R815" s="13"/>
      <c r="S815" s="13"/>
      <c r="U815" s="13"/>
      <c r="V815" s="13"/>
      <c r="W815" s="13"/>
    </row>
    <row r="816" spans="13:23" x14ac:dyDescent="0.2">
      <c r="M816" s="13"/>
      <c r="N816" s="13"/>
      <c r="O816" s="81"/>
      <c r="P816" s="13"/>
      <c r="Q816" s="71"/>
      <c r="R816" s="13"/>
      <c r="S816" s="13"/>
      <c r="U816" s="13"/>
      <c r="V816" s="13"/>
      <c r="W816" s="13"/>
    </row>
    <row r="817" spans="13:23" x14ac:dyDescent="0.2">
      <c r="M817" s="13"/>
      <c r="N817" s="13"/>
      <c r="O817" s="81"/>
      <c r="P817" s="13"/>
      <c r="Q817" s="71"/>
      <c r="R817" s="13"/>
      <c r="S817" s="13"/>
      <c r="U817" s="13"/>
      <c r="V817" s="13"/>
      <c r="W817" s="13"/>
    </row>
    <row r="818" spans="13:23" x14ac:dyDescent="0.2">
      <c r="M818" s="13"/>
      <c r="N818" s="13"/>
      <c r="O818" s="81"/>
      <c r="P818" s="13"/>
      <c r="Q818" s="71"/>
      <c r="R818" s="13"/>
      <c r="S818" s="13"/>
      <c r="U818" s="13"/>
      <c r="V818" s="13"/>
      <c r="W818" s="13"/>
    </row>
    <row r="819" spans="13:23" x14ac:dyDescent="0.2">
      <c r="M819" s="13"/>
      <c r="N819" s="13"/>
      <c r="O819" s="81"/>
      <c r="P819" s="13"/>
      <c r="Q819" s="71"/>
      <c r="R819" s="13"/>
      <c r="S819" s="13"/>
      <c r="U819" s="13"/>
      <c r="V819" s="13"/>
      <c r="W819" s="13"/>
    </row>
    <row r="820" spans="13:23" x14ac:dyDescent="0.2">
      <c r="M820" s="13"/>
      <c r="N820" s="13"/>
      <c r="O820" s="81"/>
      <c r="P820" s="13"/>
      <c r="Q820" s="71"/>
      <c r="R820" s="13"/>
      <c r="S820" s="13"/>
      <c r="U820" s="13"/>
      <c r="V820" s="13"/>
      <c r="W820" s="13"/>
    </row>
    <row r="821" spans="13:23" x14ac:dyDescent="0.2">
      <c r="M821" s="13"/>
      <c r="N821" s="13"/>
      <c r="O821" s="81"/>
      <c r="P821" s="13"/>
      <c r="Q821" s="71"/>
      <c r="R821" s="13"/>
      <c r="S821" s="13"/>
      <c r="U821" s="13"/>
      <c r="V821" s="13"/>
      <c r="W821" s="13"/>
    </row>
    <row r="822" spans="13:23" x14ac:dyDescent="0.2">
      <c r="M822" s="13"/>
      <c r="N822" s="13"/>
      <c r="O822" s="81"/>
      <c r="P822" s="13"/>
      <c r="Q822" s="71"/>
      <c r="R822" s="13"/>
      <c r="S822" s="13"/>
      <c r="U822" s="13"/>
      <c r="V822" s="13"/>
      <c r="W822" s="13"/>
    </row>
    <row r="823" spans="13:23" x14ac:dyDescent="0.2">
      <c r="M823" s="13"/>
      <c r="N823" s="13"/>
      <c r="O823" s="81"/>
      <c r="P823" s="13"/>
      <c r="Q823" s="71"/>
      <c r="R823" s="13"/>
      <c r="S823" s="13"/>
      <c r="U823" s="13"/>
      <c r="V823" s="13"/>
      <c r="W823" s="13"/>
    </row>
    <row r="824" spans="13:23" x14ac:dyDescent="0.2">
      <c r="M824" s="13"/>
      <c r="N824" s="13"/>
      <c r="O824" s="81"/>
      <c r="P824" s="13"/>
      <c r="Q824" s="71"/>
      <c r="R824" s="13"/>
      <c r="S824" s="13"/>
      <c r="U824" s="13"/>
      <c r="V824" s="13"/>
      <c r="W824" s="13"/>
    </row>
    <row r="825" spans="13:23" x14ac:dyDescent="0.2">
      <c r="M825" s="13"/>
      <c r="N825" s="13"/>
      <c r="O825" s="81"/>
      <c r="P825" s="13"/>
      <c r="Q825" s="71"/>
      <c r="R825" s="13"/>
      <c r="S825" s="13"/>
      <c r="U825" s="13"/>
      <c r="V825" s="13"/>
      <c r="W825" s="13"/>
    </row>
    <row r="826" spans="13:23" x14ac:dyDescent="0.2">
      <c r="M826" s="13"/>
      <c r="N826" s="13"/>
      <c r="O826" s="81"/>
      <c r="P826" s="13"/>
      <c r="Q826" s="71"/>
      <c r="R826" s="13"/>
      <c r="S826" s="13"/>
      <c r="U826" s="13"/>
      <c r="V826" s="13"/>
      <c r="W826" s="13"/>
    </row>
    <row r="827" spans="13:23" x14ac:dyDescent="0.2">
      <c r="M827" s="13"/>
      <c r="N827" s="13"/>
      <c r="O827" s="81"/>
      <c r="P827" s="13"/>
      <c r="Q827" s="71"/>
      <c r="R827" s="13"/>
      <c r="S827" s="13"/>
      <c r="U827" s="13"/>
      <c r="V827" s="13"/>
      <c r="W827" s="13"/>
    </row>
    <row r="828" spans="13:23" x14ac:dyDescent="0.2">
      <c r="M828" s="13"/>
      <c r="N828" s="13"/>
      <c r="O828" s="81"/>
      <c r="P828" s="13"/>
      <c r="Q828" s="71"/>
      <c r="R828" s="13"/>
      <c r="S828" s="13"/>
      <c r="U828" s="13"/>
      <c r="V828" s="13"/>
      <c r="W828" s="13"/>
    </row>
    <row r="829" spans="13:23" x14ac:dyDescent="0.2">
      <c r="M829" s="13"/>
      <c r="N829" s="13"/>
      <c r="O829" s="81"/>
      <c r="P829" s="13"/>
      <c r="Q829" s="71"/>
      <c r="R829" s="13"/>
      <c r="S829" s="13"/>
      <c r="U829" s="13"/>
      <c r="V829" s="13"/>
      <c r="W829" s="13"/>
    </row>
    <row r="830" spans="13:23" x14ac:dyDescent="0.2">
      <c r="M830" s="13"/>
      <c r="N830" s="13"/>
      <c r="O830" s="81"/>
      <c r="P830" s="13"/>
      <c r="Q830" s="71"/>
      <c r="R830" s="13"/>
      <c r="S830" s="13"/>
      <c r="U830" s="13"/>
      <c r="V830" s="13"/>
      <c r="W830" s="13"/>
    </row>
    <row r="831" spans="13:23" x14ac:dyDescent="0.2">
      <c r="M831" s="13"/>
      <c r="N831" s="13"/>
      <c r="O831" s="81"/>
      <c r="P831" s="13"/>
      <c r="Q831" s="71"/>
      <c r="R831" s="13"/>
      <c r="S831" s="13"/>
      <c r="U831" s="13"/>
      <c r="V831" s="13"/>
      <c r="W831" s="13"/>
    </row>
    <row r="832" spans="13:23" x14ac:dyDescent="0.2">
      <c r="M832" s="13"/>
      <c r="N832" s="13"/>
      <c r="O832" s="81"/>
      <c r="P832" s="13"/>
      <c r="Q832" s="71"/>
      <c r="R832" s="13"/>
      <c r="S832" s="13"/>
      <c r="U832" s="13"/>
      <c r="V832" s="13"/>
      <c r="W832" s="13"/>
    </row>
    <row r="833" spans="13:23" x14ac:dyDescent="0.2">
      <c r="M833" s="13"/>
      <c r="N833" s="13"/>
      <c r="O833" s="81"/>
      <c r="P833" s="13"/>
      <c r="Q833" s="71"/>
      <c r="R833" s="13"/>
      <c r="S833" s="13"/>
      <c r="U833" s="13"/>
      <c r="V833" s="13"/>
      <c r="W833" s="13"/>
    </row>
    <row r="834" spans="13:23" x14ac:dyDescent="0.2">
      <c r="M834" s="13"/>
      <c r="N834" s="13"/>
      <c r="O834" s="81"/>
      <c r="P834" s="13"/>
      <c r="Q834" s="71"/>
      <c r="R834" s="13"/>
      <c r="S834" s="13"/>
      <c r="U834" s="13"/>
      <c r="V834" s="13"/>
      <c r="W834" s="13"/>
    </row>
    <row r="835" spans="13:23" x14ac:dyDescent="0.2">
      <c r="M835" s="13"/>
      <c r="N835" s="13"/>
      <c r="O835" s="81"/>
      <c r="P835" s="13"/>
      <c r="Q835" s="71"/>
      <c r="R835" s="13"/>
      <c r="S835" s="13"/>
      <c r="U835" s="13"/>
      <c r="V835" s="13"/>
      <c r="W835" s="13"/>
    </row>
    <row r="836" spans="13:23" x14ac:dyDescent="0.2">
      <c r="M836" s="13"/>
      <c r="N836" s="13"/>
      <c r="O836" s="81"/>
      <c r="P836" s="13"/>
      <c r="Q836" s="71"/>
      <c r="R836" s="13"/>
      <c r="S836" s="13"/>
      <c r="U836" s="13"/>
      <c r="V836" s="13"/>
      <c r="W836" s="13"/>
    </row>
    <row r="837" spans="13:23" x14ac:dyDescent="0.2">
      <c r="M837" s="13"/>
      <c r="N837" s="13"/>
      <c r="O837" s="81"/>
      <c r="P837" s="13"/>
      <c r="Q837" s="71"/>
      <c r="R837" s="13"/>
      <c r="S837" s="13"/>
      <c r="U837" s="13"/>
      <c r="V837" s="13"/>
      <c r="W837" s="13"/>
    </row>
    <row r="838" spans="13:23" x14ac:dyDescent="0.2">
      <c r="M838" s="13"/>
      <c r="N838" s="13"/>
      <c r="O838" s="81"/>
      <c r="P838" s="13"/>
      <c r="Q838" s="71"/>
      <c r="R838" s="13"/>
      <c r="S838" s="13"/>
      <c r="U838" s="13"/>
      <c r="V838" s="13"/>
      <c r="W838" s="13"/>
    </row>
    <row r="839" spans="13:23" x14ac:dyDescent="0.2">
      <c r="M839" s="13"/>
      <c r="N839" s="13"/>
      <c r="O839" s="81"/>
      <c r="P839" s="13"/>
      <c r="Q839" s="71"/>
      <c r="R839" s="13"/>
      <c r="S839" s="13"/>
      <c r="U839" s="13"/>
      <c r="V839" s="13"/>
      <c r="W839" s="13"/>
    </row>
    <row r="840" spans="13:23" x14ac:dyDescent="0.2">
      <c r="M840" s="13"/>
      <c r="N840" s="13"/>
      <c r="O840" s="81"/>
      <c r="P840" s="13"/>
      <c r="Q840" s="71"/>
      <c r="R840" s="13"/>
      <c r="S840" s="13"/>
      <c r="U840" s="13"/>
      <c r="V840" s="13"/>
      <c r="W840" s="13"/>
    </row>
    <row r="841" spans="13:23" x14ac:dyDescent="0.2">
      <c r="M841" s="13"/>
      <c r="N841" s="13"/>
      <c r="O841" s="81"/>
      <c r="P841" s="13"/>
      <c r="Q841" s="71"/>
      <c r="R841" s="13"/>
      <c r="S841" s="13"/>
      <c r="U841" s="13"/>
      <c r="V841" s="13"/>
      <c r="W841" s="13"/>
    </row>
    <row r="842" spans="13:23" x14ac:dyDescent="0.2">
      <c r="M842" s="13"/>
      <c r="N842" s="13"/>
      <c r="O842" s="81"/>
      <c r="P842" s="13"/>
      <c r="Q842" s="71"/>
      <c r="R842" s="13"/>
      <c r="S842" s="13"/>
      <c r="U842" s="13"/>
      <c r="V842" s="13"/>
      <c r="W842" s="13"/>
    </row>
    <row r="843" spans="13:23" x14ac:dyDescent="0.2">
      <c r="M843" s="13"/>
      <c r="N843" s="13"/>
      <c r="O843" s="81"/>
      <c r="P843" s="13"/>
      <c r="Q843" s="71"/>
      <c r="R843" s="13"/>
      <c r="S843" s="13"/>
      <c r="U843" s="13"/>
      <c r="V843" s="13"/>
      <c r="W843" s="13"/>
    </row>
    <row r="844" spans="13:23" x14ac:dyDescent="0.2">
      <c r="M844" s="13"/>
      <c r="N844" s="13"/>
      <c r="O844" s="81"/>
      <c r="P844" s="13"/>
      <c r="Q844" s="71"/>
      <c r="R844" s="13"/>
      <c r="S844" s="13"/>
      <c r="U844" s="13"/>
      <c r="V844" s="13"/>
      <c r="W844" s="13"/>
    </row>
    <row r="845" spans="13:23" x14ac:dyDescent="0.2">
      <c r="M845" s="13"/>
      <c r="N845" s="13"/>
      <c r="O845" s="81"/>
      <c r="P845" s="13"/>
      <c r="Q845" s="71"/>
      <c r="R845" s="13"/>
      <c r="S845" s="13"/>
      <c r="U845" s="13"/>
      <c r="V845" s="13"/>
      <c r="W845" s="13"/>
    </row>
    <row r="846" spans="13:23" x14ac:dyDescent="0.2">
      <c r="M846" s="13"/>
      <c r="N846" s="13"/>
      <c r="O846" s="81"/>
      <c r="P846" s="13"/>
      <c r="Q846" s="71"/>
      <c r="R846" s="13"/>
      <c r="S846" s="13"/>
      <c r="U846" s="13"/>
      <c r="V846" s="13"/>
      <c r="W846" s="13"/>
    </row>
    <row r="847" spans="13:23" x14ac:dyDescent="0.2">
      <c r="M847" s="13"/>
      <c r="N847" s="13"/>
      <c r="O847" s="81"/>
      <c r="P847" s="13"/>
      <c r="Q847" s="71"/>
      <c r="R847" s="13"/>
      <c r="S847" s="13"/>
      <c r="U847" s="13"/>
      <c r="V847" s="13"/>
      <c r="W847" s="13"/>
    </row>
    <row r="848" spans="13:23" x14ac:dyDescent="0.2">
      <c r="M848" s="13"/>
      <c r="N848" s="13"/>
      <c r="O848" s="81"/>
      <c r="P848" s="13"/>
      <c r="Q848" s="71"/>
      <c r="R848" s="13"/>
      <c r="S848" s="13"/>
      <c r="U848" s="13"/>
      <c r="V848" s="13"/>
      <c r="W848" s="13"/>
    </row>
    <row r="849" spans="13:23" x14ac:dyDescent="0.2">
      <c r="M849" s="13"/>
      <c r="N849" s="13"/>
      <c r="O849" s="81"/>
      <c r="P849" s="13"/>
      <c r="Q849" s="71"/>
      <c r="R849" s="13"/>
      <c r="S849" s="13"/>
      <c r="U849" s="13"/>
      <c r="V849" s="13"/>
      <c r="W849" s="13"/>
    </row>
    <row r="850" spans="13:23" x14ac:dyDescent="0.2">
      <c r="M850" s="13"/>
      <c r="N850" s="13"/>
      <c r="O850" s="81"/>
      <c r="P850" s="13"/>
      <c r="Q850" s="71"/>
      <c r="R850" s="13"/>
      <c r="S850" s="13"/>
      <c r="U850" s="13"/>
      <c r="V850" s="13"/>
      <c r="W850" s="13"/>
    </row>
    <row r="851" spans="13:23" x14ac:dyDescent="0.2">
      <c r="M851" s="13"/>
      <c r="N851" s="13"/>
      <c r="O851" s="81"/>
      <c r="P851" s="13"/>
      <c r="Q851" s="71"/>
      <c r="R851" s="13"/>
      <c r="S851" s="13"/>
      <c r="U851" s="13"/>
      <c r="V851" s="13"/>
      <c r="W851" s="13"/>
    </row>
    <row r="852" spans="13:23" x14ac:dyDescent="0.2">
      <c r="M852" s="13"/>
      <c r="N852" s="13"/>
      <c r="O852" s="81"/>
      <c r="P852" s="13"/>
      <c r="Q852" s="71"/>
      <c r="R852" s="13"/>
      <c r="S852" s="13"/>
      <c r="U852" s="13"/>
      <c r="V852" s="13"/>
      <c r="W852" s="13"/>
    </row>
    <row r="853" spans="13:23" x14ac:dyDescent="0.2">
      <c r="M853" s="13"/>
      <c r="N853" s="13"/>
      <c r="O853" s="81"/>
      <c r="P853" s="13"/>
      <c r="Q853" s="71"/>
      <c r="R853" s="13"/>
      <c r="S853" s="13"/>
      <c r="U853" s="13"/>
      <c r="V853" s="13"/>
      <c r="W853" s="13"/>
    </row>
    <row r="854" spans="13:23" x14ac:dyDescent="0.2">
      <c r="M854" s="13"/>
      <c r="N854" s="13"/>
      <c r="O854" s="81"/>
      <c r="P854" s="13"/>
      <c r="Q854" s="71"/>
      <c r="R854" s="13"/>
      <c r="S854" s="13"/>
      <c r="U854" s="13"/>
      <c r="V854" s="13"/>
      <c r="W854" s="13"/>
    </row>
    <row r="855" spans="13:23" x14ac:dyDescent="0.2">
      <c r="M855" s="13"/>
      <c r="N855" s="13"/>
      <c r="O855" s="81"/>
      <c r="P855" s="13"/>
      <c r="Q855" s="71"/>
      <c r="R855" s="13"/>
      <c r="S855" s="13"/>
      <c r="U855" s="13"/>
      <c r="V855" s="13"/>
      <c r="W855" s="13"/>
    </row>
    <row r="856" spans="13:23" x14ac:dyDescent="0.2">
      <c r="M856" s="13"/>
      <c r="N856" s="13"/>
      <c r="O856" s="81"/>
      <c r="P856" s="13"/>
      <c r="Q856" s="71"/>
      <c r="R856" s="13"/>
      <c r="S856" s="13"/>
      <c r="U856" s="13"/>
      <c r="V856" s="13"/>
      <c r="W856" s="13"/>
    </row>
    <row r="857" spans="13:23" x14ac:dyDescent="0.2">
      <c r="M857" s="13"/>
      <c r="N857" s="13"/>
      <c r="O857" s="81"/>
      <c r="P857" s="13"/>
      <c r="Q857" s="71"/>
      <c r="R857" s="13"/>
      <c r="S857" s="13"/>
      <c r="U857" s="13"/>
      <c r="V857" s="13"/>
      <c r="W857" s="13"/>
    </row>
    <row r="858" spans="13:23" x14ac:dyDescent="0.2">
      <c r="M858" s="13"/>
      <c r="N858" s="13"/>
      <c r="O858" s="81"/>
      <c r="P858" s="13"/>
      <c r="Q858" s="71"/>
      <c r="R858" s="13"/>
      <c r="S858" s="13"/>
      <c r="U858" s="13"/>
      <c r="V858" s="13"/>
      <c r="W858" s="13"/>
    </row>
    <row r="859" spans="13:23" x14ac:dyDescent="0.2">
      <c r="M859" s="13"/>
      <c r="N859" s="13"/>
      <c r="O859" s="81"/>
      <c r="P859" s="13"/>
      <c r="Q859" s="71"/>
      <c r="R859" s="13"/>
      <c r="S859" s="13"/>
      <c r="U859" s="13"/>
      <c r="V859" s="13"/>
      <c r="W859" s="13"/>
    </row>
    <row r="860" spans="13:23" x14ac:dyDescent="0.2">
      <c r="M860" s="13"/>
      <c r="N860" s="13"/>
      <c r="O860" s="81"/>
      <c r="P860" s="13"/>
      <c r="Q860" s="71"/>
      <c r="R860" s="13"/>
      <c r="S860" s="13"/>
      <c r="U860" s="13"/>
      <c r="V860" s="13"/>
      <c r="W860" s="13"/>
    </row>
    <row r="861" spans="13:23" x14ac:dyDescent="0.2">
      <c r="M861" s="13"/>
      <c r="N861" s="13"/>
      <c r="O861" s="81"/>
      <c r="P861" s="13"/>
      <c r="Q861" s="71"/>
      <c r="R861" s="13"/>
      <c r="S861" s="13"/>
      <c r="U861" s="13"/>
      <c r="V861" s="13"/>
      <c r="W861" s="13"/>
    </row>
    <row r="862" spans="13:23" x14ac:dyDescent="0.2">
      <c r="M862" s="13"/>
      <c r="N862" s="13"/>
      <c r="O862" s="81"/>
      <c r="P862" s="13"/>
      <c r="Q862" s="71"/>
      <c r="R862" s="13"/>
      <c r="S862" s="13"/>
      <c r="U862" s="13"/>
      <c r="V862" s="13"/>
      <c r="W862" s="13"/>
    </row>
    <row r="863" spans="13:23" x14ac:dyDescent="0.2">
      <c r="M863" s="13"/>
      <c r="N863" s="13"/>
      <c r="O863" s="81"/>
      <c r="P863" s="13"/>
      <c r="Q863" s="71"/>
      <c r="R863" s="13"/>
      <c r="S863" s="13"/>
      <c r="U863" s="13"/>
      <c r="V863" s="13"/>
      <c r="W863" s="13"/>
    </row>
    <row r="864" spans="13:23" x14ac:dyDescent="0.2">
      <c r="M864" s="13"/>
      <c r="N864" s="13"/>
      <c r="O864" s="81"/>
      <c r="P864" s="13"/>
      <c r="Q864" s="71"/>
      <c r="R864" s="13"/>
      <c r="S864" s="13"/>
      <c r="U864" s="13"/>
      <c r="V864" s="13"/>
      <c r="W864" s="13"/>
    </row>
    <row r="865" spans="13:23" x14ac:dyDescent="0.2">
      <c r="M865" s="13"/>
      <c r="N865" s="13"/>
      <c r="O865" s="81"/>
      <c r="P865" s="13"/>
      <c r="Q865" s="71"/>
      <c r="R865" s="13"/>
      <c r="S865" s="13"/>
      <c r="U865" s="13"/>
      <c r="V865" s="13"/>
      <c r="W865" s="13"/>
    </row>
    <row r="866" spans="13:23" x14ac:dyDescent="0.2">
      <c r="M866" s="13"/>
      <c r="N866" s="13"/>
      <c r="O866" s="81"/>
      <c r="P866" s="13"/>
      <c r="Q866" s="71"/>
      <c r="R866" s="13"/>
      <c r="S866" s="13"/>
      <c r="U866" s="13"/>
      <c r="V866" s="13"/>
      <c r="W866" s="13"/>
    </row>
    <row r="867" spans="13:23" x14ac:dyDescent="0.2">
      <c r="M867" s="13"/>
      <c r="N867" s="13"/>
      <c r="O867" s="81"/>
      <c r="P867" s="13"/>
      <c r="Q867" s="71"/>
      <c r="R867" s="13"/>
      <c r="S867" s="13"/>
      <c r="U867" s="13"/>
      <c r="V867" s="13"/>
      <c r="W867" s="13"/>
    </row>
    <row r="868" spans="13:23" x14ac:dyDescent="0.2">
      <c r="M868" s="13"/>
      <c r="N868" s="13"/>
      <c r="O868" s="81"/>
      <c r="P868" s="13"/>
      <c r="Q868" s="71"/>
      <c r="R868" s="13"/>
      <c r="S868" s="13"/>
      <c r="U868" s="13"/>
      <c r="V868" s="13"/>
      <c r="W868" s="13"/>
    </row>
    <row r="869" spans="13:23" x14ac:dyDescent="0.2">
      <c r="M869" s="13"/>
      <c r="N869" s="13"/>
      <c r="O869" s="81"/>
      <c r="P869" s="13"/>
      <c r="Q869" s="71"/>
      <c r="R869" s="13"/>
      <c r="S869" s="13"/>
      <c r="U869" s="13"/>
      <c r="V869" s="13"/>
      <c r="W869" s="13"/>
    </row>
    <row r="870" spans="13:23" x14ac:dyDescent="0.2">
      <c r="M870" s="13"/>
      <c r="N870" s="13"/>
      <c r="O870" s="81"/>
      <c r="P870" s="13"/>
      <c r="Q870" s="71"/>
      <c r="R870" s="13"/>
      <c r="S870" s="13"/>
      <c r="U870" s="13"/>
      <c r="V870" s="13"/>
      <c r="W870" s="13"/>
    </row>
    <row r="871" spans="13:23" x14ac:dyDescent="0.2">
      <c r="M871" s="13"/>
      <c r="N871" s="13"/>
      <c r="O871" s="81"/>
      <c r="P871" s="13"/>
      <c r="Q871" s="71"/>
      <c r="R871" s="13"/>
      <c r="S871" s="13"/>
      <c r="U871" s="13"/>
      <c r="V871" s="13"/>
      <c r="W871" s="13"/>
    </row>
    <row r="872" spans="13:23" x14ac:dyDescent="0.2">
      <c r="M872" s="13"/>
      <c r="N872" s="13"/>
      <c r="O872" s="81"/>
      <c r="P872" s="13"/>
      <c r="Q872" s="71"/>
      <c r="R872" s="13"/>
      <c r="S872" s="13"/>
      <c r="U872" s="13"/>
      <c r="V872" s="13"/>
      <c r="W872" s="13"/>
    </row>
    <row r="873" spans="13:23" x14ac:dyDescent="0.2">
      <c r="M873" s="13"/>
      <c r="N873" s="13"/>
      <c r="O873" s="81"/>
      <c r="P873" s="13"/>
      <c r="Q873" s="71"/>
      <c r="R873" s="13"/>
      <c r="S873" s="13"/>
      <c r="U873" s="13"/>
      <c r="V873" s="13"/>
      <c r="W873" s="13"/>
    </row>
    <row r="874" spans="13:23" x14ac:dyDescent="0.2">
      <c r="M874" s="13"/>
      <c r="N874" s="13"/>
      <c r="O874" s="81"/>
      <c r="P874" s="13"/>
      <c r="Q874" s="71"/>
      <c r="R874" s="13"/>
      <c r="S874" s="13"/>
      <c r="U874" s="13"/>
      <c r="V874" s="13"/>
      <c r="W874" s="13"/>
    </row>
    <row r="875" spans="13:23" x14ac:dyDescent="0.2">
      <c r="M875" s="13"/>
      <c r="N875" s="13"/>
      <c r="O875" s="81"/>
      <c r="P875" s="13"/>
      <c r="Q875" s="71"/>
      <c r="R875" s="13"/>
      <c r="S875" s="13"/>
      <c r="U875" s="13"/>
      <c r="V875" s="13"/>
      <c r="W875" s="13"/>
    </row>
    <row r="876" spans="13:23" x14ac:dyDescent="0.2">
      <c r="M876" s="13"/>
      <c r="N876" s="13"/>
      <c r="O876" s="81"/>
      <c r="P876" s="13"/>
      <c r="Q876" s="71"/>
      <c r="R876" s="13"/>
      <c r="S876" s="13"/>
      <c r="U876" s="13"/>
      <c r="V876" s="13"/>
      <c r="W876" s="13"/>
    </row>
    <row r="877" spans="13:23" x14ac:dyDescent="0.2">
      <c r="M877" s="13"/>
      <c r="N877" s="13"/>
      <c r="O877" s="81"/>
      <c r="P877" s="13"/>
      <c r="Q877" s="71"/>
      <c r="R877" s="13"/>
      <c r="S877" s="13"/>
      <c r="U877" s="13"/>
      <c r="V877" s="13"/>
      <c r="W877" s="13"/>
    </row>
    <row r="878" spans="13:23" x14ac:dyDescent="0.2">
      <c r="M878" s="13"/>
      <c r="N878" s="13"/>
      <c r="O878" s="81"/>
      <c r="P878" s="13"/>
      <c r="Q878" s="71"/>
      <c r="R878" s="13"/>
      <c r="S878" s="13"/>
      <c r="U878" s="13"/>
      <c r="V878" s="13"/>
      <c r="W878" s="13"/>
    </row>
    <row r="879" spans="13:23" x14ac:dyDescent="0.2">
      <c r="M879" s="13"/>
      <c r="N879" s="13"/>
      <c r="O879" s="81"/>
      <c r="P879" s="13"/>
      <c r="Q879" s="71"/>
      <c r="R879" s="13"/>
      <c r="S879" s="13"/>
      <c r="U879" s="13"/>
      <c r="V879" s="13"/>
      <c r="W879" s="13"/>
    </row>
    <row r="880" spans="13:23" x14ac:dyDescent="0.2">
      <c r="M880" s="13"/>
      <c r="N880" s="13"/>
      <c r="O880" s="81"/>
      <c r="P880" s="13"/>
      <c r="Q880" s="71"/>
      <c r="R880" s="13"/>
      <c r="S880" s="13"/>
      <c r="U880" s="13"/>
      <c r="V880" s="13"/>
      <c r="W880" s="13"/>
    </row>
    <row r="881" spans="13:23" x14ac:dyDescent="0.2">
      <c r="M881" s="13"/>
      <c r="N881" s="13"/>
      <c r="O881" s="81"/>
      <c r="P881" s="13"/>
      <c r="Q881" s="71"/>
      <c r="R881" s="13"/>
      <c r="S881" s="13"/>
      <c r="U881" s="13"/>
      <c r="V881" s="13"/>
      <c r="W881" s="13"/>
    </row>
    <row r="882" spans="13:23" x14ac:dyDescent="0.2">
      <c r="M882" s="13"/>
      <c r="N882" s="13"/>
      <c r="O882" s="81"/>
      <c r="P882" s="13"/>
      <c r="Q882" s="71"/>
      <c r="R882" s="13"/>
      <c r="S882" s="13"/>
      <c r="U882" s="13"/>
      <c r="V882" s="13"/>
      <c r="W882" s="13"/>
    </row>
    <row r="883" spans="13:23" x14ac:dyDescent="0.2">
      <c r="M883" s="13"/>
      <c r="N883" s="13"/>
      <c r="O883" s="81"/>
      <c r="P883" s="13"/>
      <c r="Q883" s="71"/>
      <c r="R883" s="13"/>
      <c r="S883" s="13"/>
      <c r="U883" s="13"/>
      <c r="V883" s="13"/>
      <c r="W883" s="13"/>
    </row>
    <row r="884" spans="13:23" x14ac:dyDescent="0.2">
      <c r="M884" s="13"/>
      <c r="N884" s="13"/>
      <c r="O884" s="81"/>
      <c r="P884" s="13"/>
      <c r="Q884" s="71"/>
      <c r="R884" s="13"/>
      <c r="S884" s="13"/>
      <c r="U884" s="13"/>
      <c r="V884" s="13"/>
      <c r="W884" s="13"/>
    </row>
    <row r="885" spans="13:23" x14ac:dyDescent="0.2">
      <c r="M885" s="13"/>
      <c r="N885" s="13"/>
      <c r="O885" s="81"/>
      <c r="P885" s="13"/>
      <c r="Q885" s="71"/>
      <c r="R885" s="13"/>
      <c r="S885" s="13"/>
      <c r="U885" s="13"/>
      <c r="V885" s="13"/>
      <c r="W885" s="13"/>
    </row>
    <row r="886" spans="13:23" x14ac:dyDescent="0.2">
      <c r="M886" s="13"/>
      <c r="N886" s="13"/>
      <c r="O886" s="81"/>
      <c r="P886" s="13"/>
      <c r="Q886" s="71"/>
      <c r="R886" s="13"/>
      <c r="S886" s="13"/>
      <c r="U886" s="13"/>
      <c r="V886" s="13"/>
      <c r="W886" s="13"/>
    </row>
    <row r="887" spans="13:23" x14ac:dyDescent="0.2">
      <c r="M887" s="13"/>
      <c r="N887" s="13"/>
      <c r="O887" s="81"/>
      <c r="P887" s="13"/>
      <c r="Q887" s="71"/>
      <c r="R887" s="13"/>
      <c r="S887" s="13"/>
      <c r="U887" s="13"/>
      <c r="V887" s="13"/>
      <c r="W887" s="13"/>
    </row>
    <row r="888" spans="13:23" x14ac:dyDescent="0.2">
      <c r="M888" s="13"/>
      <c r="N888" s="13"/>
      <c r="O888" s="81"/>
      <c r="P888" s="13"/>
      <c r="Q888" s="71"/>
      <c r="R888" s="13"/>
      <c r="S888" s="13"/>
      <c r="U888" s="13"/>
      <c r="V888" s="13"/>
      <c r="W888" s="13"/>
    </row>
    <row r="889" spans="13:23" x14ac:dyDescent="0.2">
      <c r="M889" s="13"/>
      <c r="N889" s="13"/>
      <c r="O889" s="81"/>
      <c r="P889" s="13"/>
      <c r="Q889" s="71"/>
      <c r="R889" s="13"/>
      <c r="S889" s="13"/>
      <c r="U889" s="13"/>
      <c r="V889" s="13"/>
      <c r="W889" s="13"/>
    </row>
    <row r="890" spans="13:23" x14ac:dyDescent="0.2">
      <c r="M890" s="13"/>
      <c r="N890" s="13"/>
      <c r="O890" s="81"/>
      <c r="P890" s="13"/>
      <c r="Q890" s="71"/>
      <c r="R890" s="13"/>
      <c r="S890" s="13"/>
      <c r="U890" s="13"/>
      <c r="V890" s="13"/>
      <c r="W890" s="13"/>
    </row>
    <row r="891" spans="13:23" x14ac:dyDescent="0.2">
      <c r="M891" s="13"/>
      <c r="N891" s="13"/>
      <c r="O891" s="81"/>
      <c r="P891" s="13"/>
      <c r="Q891" s="71"/>
      <c r="R891" s="13"/>
      <c r="S891" s="13"/>
      <c r="U891" s="13"/>
      <c r="V891" s="13"/>
      <c r="W891" s="13"/>
    </row>
    <row r="892" spans="13:23" x14ac:dyDescent="0.2">
      <c r="M892" s="13"/>
      <c r="N892" s="13"/>
      <c r="O892" s="81"/>
      <c r="P892" s="13"/>
      <c r="Q892" s="71"/>
      <c r="R892" s="13"/>
      <c r="S892" s="13"/>
      <c r="U892" s="13"/>
      <c r="V892" s="13"/>
      <c r="W892" s="13"/>
    </row>
    <row r="893" spans="13:23" x14ac:dyDescent="0.2">
      <c r="M893" s="13"/>
      <c r="N893" s="13"/>
      <c r="O893" s="81"/>
      <c r="P893" s="13"/>
      <c r="Q893" s="71"/>
      <c r="R893" s="13"/>
      <c r="S893" s="13"/>
      <c r="U893" s="13"/>
      <c r="V893" s="13"/>
      <c r="W893" s="13"/>
    </row>
    <row r="894" spans="13:23" x14ac:dyDescent="0.2">
      <c r="M894" s="13"/>
      <c r="N894" s="13"/>
      <c r="O894" s="81"/>
      <c r="P894" s="13"/>
      <c r="Q894" s="71"/>
      <c r="R894" s="13"/>
      <c r="S894" s="13"/>
      <c r="U894" s="13"/>
      <c r="V894" s="13"/>
      <c r="W894" s="13"/>
    </row>
    <row r="895" spans="13:23" x14ac:dyDescent="0.2">
      <c r="M895" s="13"/>
      <c r="N895" s="13"/>
      <c r="O895" s="81"/>
      <c r="P895" s="13"/>
      <c r="Q895" s="71"/>
      <c r="R895" s="13"/>
      <c r="S895" s="13"/>
      <c r="U895" s="13"/>
      <c r="V895" s="13"/>
      <c r="W895" s="13"/>
    </row>
    <row r="896" spans="13:23" x14ac:dyDescent="0.2">
      <c r="M896" s="13"/>
      <c r="N896" s="13"/>
      <c r="O896" s="81"/>
      <c r="P896" s="13"/>
      <c r="Q896" s="71"/>
      <c r="R896" s="13"/>
      <c r="S896" s="13"/>
      <c r="U896" s="13"/>
      <c r="V896" s="13"/>
      <c r="W896" s="13"/>
    </row>
    <row r="897" spans="13:23" x14ac:dyDescent="0.2">
      <c r="M897" s="13"/>
      <c r="N897" s="13"/>
      <c r="O897" s="81"/>
      <c r="P897" s="13"/>
      <c r="Q897" s="71"/>
      <c r="R897" s="13"/>
      <c r="S897" s="13"/>
      <c r="U897" s="13"/>
      <c r="V897" s="13"/>
      <c r="W897" s="13"/>
    </row>
    <row r="898" spans="13:23" x14ac:dyDescent="0.2">
      <c r="M898" s="13"/>
      <c r="N898" s="13"/>
      <c r="O898" s="81"/>
      <c r="P898" s="13"/>
      <c r="Q898" s="71"/>
      <c r="R898" s="13"/>
      <c r="S898" s="13"/>
      <c r="U898" s="13"/>
      <c r="V898" s="13"/>
      <c r="W898" s="13"/>
    </row>
    <row r="899" spans="13:23" x14ac:dyDescent="0.2">
      <c r="M899" s="13"/>
      <c r="N899" s="13"/>
      <c r="O899" s="81"/>
      <c r="P899" s="13"/>
      <c r="Q899" s="71"/>
      <c r="R899" s="13"/>
      <c r="S899" s="13"/>
      <c r="U899" s="13"/>
      <c r="V899" s="13"/>
      <c r="W899" s="13"/>
    </row>
    <row r="900" spans="13:23" x14ac:dyDescent="0.2">
      <c r="M900" s="13"/>
      <c r="N900" s="13"/>
      <c r="O900" s="81"/>
      <c r="P900" s="13"/>
      <c r="Q900" s="71"/>
      <c r="R900" s="13"/>
      <c r="S900" s="13"/>
      <c r="U900" s="13"/>
      <c r="V900" s="13"/>
      <c r="W900" s="13"/>
    </row>
    <row r="901" spans="13:23" x14ac:dyDescent="0.2">
      <c r="M901" s="13"/>
      <c r="N901" s="13"/>
      <c r="O901" s="81"/>
      <c r="P901" s="13"/>
      <c r="Q901" s="71"/>
      <c r="R901" s="13"/>
      <c r="S901" s="13"/>
      <c r="U901" s="13"/>
      <c r="V901" s="13"/>
      <c r="W901" s="13"/>
    </row>
    <row r="902" spans="13:23" x14ac:dyDescent="0.2">
      <c r="M902" s="13"/>
      <c r="N902" s="13"/>
      <c r="O902" s="81"/>
      <c r="P902" s="13"/>
      <c r="Q902" s="71"/>
      <c r="R902" s="13"/>
      <c r="S902" s="13"/>
      <c r="U902" s="13"/>
      <c r="V902" s="13"/>
      <c r="W902" s="13"/>
    </row>
    <row r="903" spans="13:23" x14ac:dyDescent="0.2">
      <c r="M903" s="13"/>
      <c r="N903" s="13"/>
      <c r="O903" s="81"/>
      <c r="P903" s="13"/>
      <c r="Q903" s="71"/>
      <c r="R903" s="13"/>
      <c r="S903" s="13"/>
      <c r="U903" s="13"/>
      <c r="V903" s="13"/>
      <c r="W903" s="13"/>
    </row>
    <row r="904" spans="13:23" x14ac:dyDescent="0.2">
      <c r="M904" s="13"/>
      <c r="N904" s="13"/>
      <c r="O904" s="81"/>
      <c r="P904" s="13"/>
      <c r="Q904" s="71"/>
      <c r="R904" s="13"/>
      <c r="S904" s="13"/>
      <c r="U904" s="13"/>
      <c r="V904" s="13"/>
      <c r="W904" s="13"/>
    </row>
    <row r="905" spans="13:23" x14ac:dyDescent="0.2">
      <c r="M905" s="13"/>
      <c r="N905" s="13"/>
      <c r="O905" s="81"/>
      <c r="P905" s="13"/>
      <c r="Q905" s="71"/>
      <c r="R905" s="13"/>
      <c r="S905" s="13"/>
      <c r="U905" s="13"/>
      <c r="V905" s="13"/>
      <c r="W905" s="13"/>
    </row>
    <row r="906" spans="13:23" x14ac:dyDescent="0.2">
      <c r="M906" s="13"/>
      <c r="N906" s="13"/>
      <c r="O906" s="81"/>
      <c r="P906" s="13"/>
      <c r="Q906" s="71"/>
      <c r="R906" s="13"/>
      <c r="S906" s="13"/>
      <c r="U906" s="13"/>
      <c r="V906" s="13"/>
      <c r="W906" s="13"/>
    </row>
    <row r="907" spans="13:23" x14ac:dyDescent="0.2">
      <c r="M907" s="13"/>
      <c r="N907" s="13"/>
      <c r="O907" s="81"/>
      <c r="P907" s="13"/>
      <c r="Q907" s="71"/>
      <c r="R907" s="13"/>
      <c r="S907" s="13"/>
      <c r="U907" s="13"/>
      <c r="V907" s="13"/>
      <c r="W907" s="13"/>
    </row>
    <row r="908" spans="13:23" x14ac:dyDescent="0.2">
      <c r="M908" s="13"/>
      <c r="N908" s="13"/>
      <c r="O908" s="81"/>
      <c r="P908" s="13"/>
      <c r="Q908" s="71"/>
      <c r="R908" s="13"/>
      <c r="S908" s="13"/>
      <c r="U908" s="13"/>
      <c r="V908" s="13"/>
      <c r="W908" s="13"/>
    </row>
    <row r="909" spans="13:23" x14ac:dyDescent="0.2">
      <c r="M909" s="13"/>
      <c r="N909" s="13"/>
      <c r="O909" s="81"/>
      <c r="P909" s="13"/>
      <c r="Q909" s="71"/>
      <c r="R909" s="13"/>
      <c r="S909" s="13"/>
      <c r="U909" s="13"/>
      <c r="V909" s="13"/>
      <c r="W909" s="13"/>
    </row>
    <row r="910" spans="13:23" x14ac:dyDescent="0.2">
      <c r="M910" s="13"/>
      <c r="N910" s="13"/>
      <c r="O910" s="81"/>
      <c r="P910" s="13"/>
      <c r="Q910" s="71"/>
      <c r="R910" s="13"/>
      <c r="S910" s="13"/>
      <c r="U910" s="13"/>
      <c r="V910" s="13"/>
      <c r="W910" s="13"/>
    </row>
    <row r="911" spans="13:23" x14ac:dyDescent="0.2">
      <c r="M911" s="13"/>
      <c r="N911" s="13"/>
      <c r="O911" s="81"/>
      <c r="P911" s="13"/>
      <c r="Q911" s="71"/>
      <c r="R911" s="13"/>
      <c r="S911" s="13"/>
      <c r="U911" s="13"/>
      <c r="V911" s="13"/>
      <c r="W911" s="13"/>
    </row>
    <row r="912" spans="13:23" x14ac:dyDescent="0.2">
      <c r="M912" s="13"/>
      <c r="N912" s="13"/>
      <c r="O912" s="81"/>
      <c r="P912" s="13"/>
      <c r="Q912" s="71"/>
      <c r="R912" s="13"/>
      <c r="S912" s="13"/>
      <c r="U912" s="13"/>
      <c r="V912" s="13"/>
      <c r="W912" s="13"/>
    </row>
    <row r="913" spans="13:23" x14ac:dyDescent="0.2">
      <c r="M913" s="13"/>
      <c r="N913" s="13"/>
      <c r="O913" s="81"/>
      <c r="P913" s="13"/>
      <c r="Q913" s="71"/>
      <c r="R913" s="13"/>
      <c r="S913" s="13"/>
      <c r="U913" s="13"/>
      <c r="V913" s="13"/>
      <c r="W913" s="13"/>
    </row>
    <row r="914" spans="13:23" x14ac:dyDescent="0.2">
      <c r="M914" s="13"/>
      <c r="N914" s="13"/>
      <c r="O914" s="81"/>
      <c r="P914" s="13"/>
      <c r="Q914" s="71"/>
      <c r="R914" s="13"/>
      <c r="S914" s="13"/>
      <c r="U914" s="13"/>
      <c r="V914" s="13"/>
      <c r="W914" s="13"/>
    </row>
    <row r="915" spans="13:23" x14ac:dyDescent="0.2">
      <c r="M915" s="13"/>
      <c r="N915" s="13"/>
      <c r="O915" s="81"/>
      <c r="P915" s="13"/>
      <c r="Q915" s="71"/>
      <c r="R915" s="13"/>
      <c r="S915" s="13"/>
      <c r="U915" s="13"/>
      <c r="V915" s="13"/>
      <c r="W915" s="13"/>
    </row>
    <row r="916" spans="13:23" x14ac:dyDescent="0.2">
      <c r="M916" s="13"/>
      <c r="N916" s="13"/>
      <c r="O916" s="81"/>
      <c r="P916" s="13"/>
      <c r="Q916" s="71"/>
      <c r="R916" s="13"/>
      <c r="S916" s="13"/>
      <c r="U916" s="13"/>
      <c r="V916" s="13"/>
      <c r="W916" s="13"/>
    </row>
    <row r="917" spans="13:23" x14ac:dyDescent="0.2">
      <c r="M917" s="13"/>
      <c r="N917" s="13"/>
      <c r="O917" s="81"/>
      <c r="P917" s="13"/>
      <c r="Q917" s="71"/>
      <c r="R917" s="13"/>
      <c r="S917" s="13"/>
      <c r="U917" s="13"/>
      <c r="V917" s="13"/>
      <c r="W917" s="13"/>
    </row>
    <row r="918" spans="13:23" x14ac:dyDescent="0.2">
      <c r="M918" s="13"/>
      <c r="N918" s="13"/>
      <c r="O918" s="81"/>
      <c r="P918" s="13"/>
      <c r="Q918" s="71"/>
      <c r="R918" s="13"/>
      <c r="S918" s="13"/>
      <c r="U918" s="13"/>
      <c r="V918" s="13"/>
      <c r="W918" s="13"/>
    </row>
    <row r="919" spans="13:23" x14ac:dyDescent="0.2">
      <c r="M919" s="13"/>
      <c r="N919" s="13"/>
      <c r="O919" s="81"/>
      <c r="P919" s="13"/>
      <c r="Q919" s="71"/>
      <c r="R919" s="13"/>
      <c r="S919" s="13"/>
      <c r="U919" s="13"/>
      <c r="V919" s="13"/>
      <c r="W919" s="13"/>
    </row>
    <row r="920" spans="13:23" x14ac:dyDescent="0.2">
      <c r="M920" s="13"/>
      <c r="N920" s="13"/>
      <c r="O920" s="81"/>
      <c r="P920" s="13"/>
      <c r="Q920" s="71"/>
      <c r="R920" s="13"/>
      <c r="S920" s="13"/>
      <c r="U920" s="13"/>
      <c r="V920" s="13"/>
      <c r="W920" s="13"/>
    </row>
    <row r="921" spans="13:23" x14ac:dyDescent="0.2">
      <c r="M921" s="13"/>
      <c r="N921" s="13"/>
      <c r="O921" s="81"/>
      <c r="P921" s="13"/>
      <c r="Q921" s="71"/>
      <c r="R921" s="13"/>
      <c r="S921" s="13"/>
      <c r="U921" s="13"/>
      <c r="V921" s="13"/>
      <c r="W921" s="13"/>
    </row>
    <row r="922" spans="13:23" x14ac:dyDescent="0.2">
      <c r="M922" s="13"/>
      <c r="N922" s="13"/>
      <c r="O922" s="81"/>
      <c r="P922" s="13"/>
      <c r="Q922" s="71"/>
      <c r="R922" s="13"/>
      <c r="S922" s="13"/>
      <c r="U922" s="13"/>
      <c r="V922" s="13"/>
      <c r="W922" s="13"/>
    </row>
    <row r="923" spans="13:23" x14ac:dyDescent="0.2">
      <c r="M923" s="13"/>
      <c r="N923" s="13"/>
      <c r="O923" s="81"/>
      <c r="P923" s="13"/>
      <c r="Q923" s="71"/>
      <c r="R923" s="13"/>
      <c r="S923" s="13"/>
      <c r="U923" s="13"/>
      <c r="V923" s="13"/>
      <c r="W923" s="13"/>
    </row>
    <row r="924" spans="13:23" x14ac:dyDescent="0.2">
      <c r="M924" s="13"/>
      <c r="N924" s="13"/>
      <c r="O924" s="81"/>
      <c r="P924" s="13"/>
      <c r="Q924" s="71"/>
      <c r="R924" s="13"/>
      <c r="S924" s="13"/>
      <c r="U924" s="13"/>
      <c r="V924" s="13"/>
      <c r="W924" s="13"/>
    </row>
    <row r="925" spans="13:23" x14ac:dyDescent="0.2">
      <c r="M925" s="13"/>
      <c r="N925" s="13"/>
      <c r="O925" s="81"/>
      <c r="P925" s="13"/>
      <c r="Q925" s="71"/>
      <c r="R925" s="13"/>
      <c r="S925" s="13"/>
      <c r="U925" s="13"/>
      <c r="V925" s="13"/>
      <c r="W925" s="13"/>
    </row>
    <row r="926" spans="13:23" x14ac:dyDescent="0.2">
      <c r="M926" s="13"/>
      <c r="N926" s="13"/>
      <c r="O926" s="81"/>
      <c r="P926" s="13"/>
      <c r="Q926" s="71"/>
      <c r="R926" s="13"/>
      <c r="S926" s="13"/>
      <c r="U926" s="13"/>
      <c r="V926" s="13"/>
      <c r="W926" s="13"/>
    </row>
    <row r="927" spans="13:23" x14ac:dyDescent="0.2">
      <c r="M927" s="13"/>
      <c r="N927" s="13"/>
      <c r="O927" s="81"/>
      <c r="P927" s="13"/>
      <c r="Q927" s="71"/>
      <c r="R927" s="13"/>
      <c r="S927" s="13"/>
      <c r="U927" s="13"/>
      <c r="V927" s="13"/>
      <c r="W927" s="13"/>
    </row>
    <row r="928" spans="13:23" x14ac:dyDescent="0.2">
      <c r="M928" s="13"/>
      <c r="N928" s="13"/>
      <c r="O928" s="81"/>
      <c r="P928" s="13"/>
      <c r="Q928" s="71"/>
      <c r="R928" s="13"/>
      <c r="S928" s="13"/>
      <c r="U928" s="13"/>
      <c r="V928" s="13"/>
      <c r="W928" s="13"/>
    </row>
    <row r="929" spans="13:23" x14ac:dyDescent="0.2">
      <c r="M929" s="13"/>
      <c r="N929" s="13"/>
      <c r="O929" s="81"/>
      <c r="P929" s="13"/>
      <c r="Q929" s="71"/>
      <c r="R929" s="13"/>
      <c r="S929" s="13"/>
      <c r="U929" s="13"/>
      <c r="V929" s="13"/>
      <c r="W929" s="13"/>
    </row>
    <row r="930" spans="13:23" x14ac:dyDescent="0.2">
      <c r="M930" s="13"/>
      <c r="N930" s="13"/>
      <c r="O930" s="81"/>
      <c r="P930" s="13"/>
      <c r="Q930" s="71"/>
      <c r="R930" s="13"/>
      <c r="S930" s="13"/>
      <c r="U930" s="13"/>
      <c r="V930" s="13"/>
      <c r="W930" s="13"/>
    </row>
    <row r="931" spans="13:23" x14ac:dyDescent="0.2">
      <c r="M931" s="13"/>
      <c r="N931" s="13"/>
      <c r="O931" s="81"/>
      <c r="P931" s="13"/>
      <c r="Q931" s="71"/>
      <c r="R931" s="13"/>
      <c r="S931" s="13"/>
      <c r="U931" s="13"/>
      <c r="V931" s="13"/>
      <c r="W931" s="13"/>
    </row>
    <row r="932" spans="13:23" x14ac:dyDescent="0.2">
      <c r="M932" s="13"/>
      <c r="N932" s="13"/>
      <c r="O932" s="81"/>
      <c r="P932" s="13"/>
      <c r="Q932" s="71"/>
      <c r="R932" s="13"/>
      <c r="S932" s="13"/>
      <c r="U932" s="13"/>
      <c r="V932" s="13"/>
      <c r="W932" s="13"/>
    </row>
    <row r="933" spans="13:23" x14ac:dyDescent="0.2">
      <c r="M933" s="13"/>
      <c r="N933" s="13"/>
      <c r="O933" s="81"/>
      <c r="P933" s="13"/>
      <c r="Q933" s="71"/>
      <c r="R933" s="13"/>
      <c r="S933" s="13"/>
      <c r="U933" s="13"/>
      <c r="V933" s="13"/>
      <c r="W933" s="13"/>
    </row>
    <row r="934" spans="13:23" x14ac:dyDescent="0.2">
      <c r="M934" s="13"/>
      <c r="N934" s="13"/>
      <c r="O934" s="81"/>
      <c r="P934" s="13"/>
      <c r="Q934" s="71"/>
      <c r="R934" s="13"/>
      <c r="S934" s="13"/>
      <c r="U934" s="13"/>
      <c r="V934" s="13"/>
      <c r="W934" s="13"/>
    </row>
    <row r="935" spans="13:23" x14ac:dyDescent="0.2">
      <c r="M935" s="13"/>
      <c r="N935" s="13"/>
      <c r="O935" s="81"/>
      <c r="P935" s="13"/>
      <c r="Q935" s="71"/>
      <c r="R935" s="13"/>
      <c r="S935" s="13"/>
      <c r="U935" s="13"/>
      <c r="V935" s="13"/>
      <c r="W935" s="13"/>
    </row>
    <row r="936" spans="13:23" x14ac:dyDescent="0.2">
      <c r="M936" s="13"/>
      <c r="N936" s="13"/>
      <c r="O936" s="81"/>
      <c r="P936" s="13"/>
      <c r="Q936" s="71"/>
      <c r="R936" s="13"/>
      <c r="S936" s="13"/>
      <c r="U936" s="13"/>
      <c r="V936" s="13"/>
      <c r="W936" s="13"/>
    </row>
    <row r="937" spans="13:23" x14ac:dyDescent="0.2">
      <c r="M937" s="13"/>
      <c r="N937" s="13"/>
      <c r="O937" s="81"/>
      <c r="P937" s="13"/>
      <c r="Q937" s="71"/>
      <c r="R937" s="13"/>
      <c r="S937" s="13"/>
      <c r="U937" s="13"/>
      <c r="V937" s="13"/>
      <c r="W937" s="13"/>
    </row>
    <row r="938" spans="13:23" x14ac:dyDescent="0.2">
      <c r="M938" s="13"/>
      <c r="N938" s="13"/>
      <c r="O938" s="81"/>
      <c r="P938" s="13"/>
      <c r="Q938" s="71"/>
      <c r="R938" s="13"/>
      <c r="S938" s="13"/>
      <c r="U938" s="13"/>
      <c r="V938" s="13"/>
      <c r="W938" s="13"/>
    </row>
    <row r="939" spans="13:23" x14ac:dyDescent="0.2">
      <c r="M939" s="13"/>
      <c r="N939" s="13"/>
      <c r="O939" s="81"/>
      <c r="P939" s="13"/>
      <c r="Q939" s="71"/>
      <c r="R939" s="13"/>
      <c r="S939" s="13"/>
      <c r="U939" s="13"/>
      <c r="V939" s="13"/>
      <c r="W939" s="13"/>
    </row>
    <row r="940" spans="13:23" x14ac:dyDescent="0.2">
      <c r="M940" s="13"/>
      <c r="N940" s="13"/>
      <c r="O940" s="81"/>
      <c r="P940" s="13"/>
      <c r="Q940" s="71"/>
      <c r="R940" s="13"/>
      <c r="S940" s="13"/>
      <c r="U940" s="13"/>
      <c r="V940" s="13"/>
      <c r="W940" s="13"/>
    </row>
    <row r="941" spans="13:23" x14ac:dyDescent="0.2">
      <c r="M941" s="13"/>
      <c r="N941" s="13"/>
      <c r="O941" s="81"/>
      <c r="P941" s="13"/>
      <c r="Q941" s="71"/>
      <c r="R941" s="13"/>
      <c r="S941" s="13"/>
      <c r="U941" s="13"/>
      <c r="V941" s="13"/>
      <c r="W941" s="13"/>
    </row>
    <row r="942" spans="13:23" x14ac:dyDescent="0.2">
      <c r="M942" s="13"/>
      <c r="N942" s="13"/>
      <c r="O942" s="81"/>
      <c r="P942" s="13"/>
      <c r="Q942" s="71"/>
      <c r="R942" s="13"/>
      <c r="S942" s="13"/>
      <c r="U942" s="13"/>
      <c r="V942" s="13"/>
      <c r="W942" s="13"/>
    </row>
    <row r="943" spans="13:23" x14ac:dyDescent="0.2">
      <c r="M943" s="13"/>
      <c r="N943" s="13"/>
      <c r="O943" s="81"/>
      <c r="P943" s="13"/>
      <c r="Q943" s="71"/>
      <c r="R943" s="13"/>
      <c r="S943" s="13"/>
      <c r="U943" s="13"/>
      <c r="V943" s="13"/>
      <c r="W943" s="13"/>
    </row>
    <row r="944" spans="13:23" x14ac:dyDescent="0.2">
      <c r="M944" s="13"/>
      <c r="N944" s="13"/>
      <c r="O944" s="81"/>
      <c r="P944" s="13"/>
      <c r="Q944" s="71"/>
      <c r="R944" s="13"/>
      <c r="S944" s="13"/>
      <c r="U944" s="13"/>
      <c r="V944" s="13"/>
      <c r="W944" s="13"/>
    </row>
    <row r="945" spans="13:23" x14ac:dyDescent="0.2">
      <c r="M945" s="13"/>
      <c r="N945" s="13"/>
      <c r="O945" s="81"/>
      <c r="P945" s="13"/>
      <c r="Q945" s="71"/>
      <c r="R945" s="13"/>
      <c r="S945" s="13"/>
      <c r="U945" s="13"/>
      <c r="V945" s="13"/>
      <c r="W945" s="13"/>
    </row>
    <row r="946" spans="13:23" x14ac:dyDescent="0.2">
      <c r="M946" s="13"/>
      <c r="N946" s="13"/>
      <c r="O946" s="81"/>
      <c r="P946" s="13"/>
      <c r="Q946" s="71"/>
      <c r="R946" s="13"/>
      <c r="S946" s="13"/>
      <c r="U946" s="13"/>
      <c r="V946" s="13"/>
      <c r="W946" s="13"/>
    </row>
    <row r="947" spans="13:23" x14ac:dyDescent="0.2">
      <c r="M947" s="13"/>
      <c r="N947" s="13"/>
      <c r="O947" s="81"/>
      <c r="P947" s="13"/>
      <c r="Q947" s="71"/>
      <c r="R947" s="13"/>
      <c r="S947" s="13"/>
      <c r="U947" s="13"/>
      <c r="V947" s="13"/>
      <c r="W947" s="13"/>
    </row>
    <row r="948" spans="13:23" x14ac:dyDescent="0.2">
      <c r="M948" s="13"/>
      <c r="N948" s="13"/>
      <c r="O948" s="81"/>
      <c r="P948" s="13"/>
      <c r="Q948" s="71"/>
      <c r="R948" s="13"/>
      <c r="S948" s="13"/>
      <c r="U948" s="13"/>
      <c r="V948" s="13"/>
      <c r="W948" s="13"/>
    </row>
    <row r="949" spans="13:23" x14ac:dyDescent="0.2">
      <c r="M949" s="13"/>
      <c r="N949" s="13"/>
      <c r="O949" s="81"/>
      <c r="P949" s="13"/>
      <c r="Q949" s="71"/>
      <c r="R949" s="13"/>
      <c r="S949" s="13"/>
      <c r="U949" s="13"/>
      <c r="V949" s="13"/>
      <c r="W949" s="13"/>
    </row>
    <row r="950" spans="13:23" x14ac:dyDescent="0.2">
      <c r="M950" s="13"/>
      <c r="N950" s="13"/>
      <c r="O950" s="81"/>
      <c r="P950" s="13"/>
      <c r="Q950" s="71"/>
      <c r="R950" s="13"/>
      <c r="S950" s="13"/>
      <c r="U950" s="13"/>
      <c r="V950" s="13"/>
      <c r="W950" s="13"/>
    </row>
    <row r="951" spans="13:23" x14ac:dyDescent="0.2">
      <c r="M951" s="13"/>
      <c r="N951" s="13"/>
      <c r="O951" s="81"/>
      <c r="P951" s="13"/>
      <c r="Q951" s="71"/>
      <c r="R951" s="13"/>
      <c r="S951" s="13"/>
      <c r="U951" s="13"/>
      <c r="V951" s="13"/>
      <c r="W951" s="13"/>
    </row>
    <row r="952" spans="13:23" x14ac:dyDescent="0.2">
      <c r="M952" s="13"/>
      <c r="N952" s="13"/>
      <c r="O952" s="81"/>
      <c r="P952" s="13"/>
      <c r="Q952" s="71"/>
      <c r="R952" s="13"/>
      <c r="S952" s="13"/>
      <c r="U952" s="13"/>
      <c r="V952" s="13"/>
      <c r="W952" s="13"/>
    </row>
    <row r="953" spans="13:23" x14ac:dyDescent="0.2">
      <c r="M953" s="13"/>
      <c r="N953" s="13"/>
      <c r="O953" s="81"/>
      <c r="P953" s="13"/>
      <c r="Q953" s="71"/>
      <c r="R953" s="13"/>
      <c r="S953" s="13"/>
      <c r="U953" s="13"/>
      <c r="V953" s="13"/>
      <c r="W953" s="13"/>
    </row>
    <row r="954" spans="13:23" x14ac:dyDescent="0.2">
      <c r="M954" s="13"/>
      <c r="N954" s="13"/>
      <c r="O954" s="81"/>
      <c r="P954" s="13"/>
      <c r="Q954" s="71"/>
      <c r="R954" s="13"/>
      <c r="S954" s="13"/>
      <c r="U954" s="13"/>
      <c r="V954" s="13"/>
      <c r="W954" s="13"/>
    </row>
    <row r="955" spans="13:23" x14ac:dyDescent="0.2">
      <c r="M955" s="13"/>
      <c r="N955" s="13"/>
      <c r="O955" s="81"/>
      <c r="P955" s="13"/>
      <c r="Q955" s="71"/>
      <c r="R955" s="13"/>
      <c r="S955" s="13"/>
      <c r="U955" s="13"/>
      <c r="V955" s="13"/>
      <c r="W955" s="13"/>
    </row>
    <row r="956" spans="13:23" x14ac:dyDescent="0.2">
      <c r="M956" s="13"/>
      <c r="N956" s="13"/>
      <c r="O956" s="81"/>
      <c r="P956" s="13"/>
      <c r="Q956" s="71"/>
      <c r="R956" s="13"/>
      <c r="S956" s="13"/>
      <c r="U956" s="13"/>
      <c r="V956" s="13"/>
      <c r="W956" s="13"/>
    </row>
    <row r="957" spans="13:23" x14ac:dyDescent="0.2">
      <c r="M957" s="13"/>
      <c r="N957" s="13"/>
      <c r="O957" s="81"/>
      <c r="P957" s="13"/>
      <c r="Q957" s="71"/>
      <c r="R957" s="13"/>
      <c r="S957" s="13"/>
      <c r="U957" s="13"/>
      <c r="V957" s="13"/>
      <c r="W957" s="13"/>
    </row>
    <row r="958" spans="13:23" x14ac:dyDescent="0.2">
      <c r="M958" s="13"/>
      <c r="N958" s="13"/>
      <c r="O958" s="81"/>
      <c r="P958" s="13"/>
      <c r="Q958" s="71"/>
      <c r="R958" s="13"/>
      <c r="S958" s="13"/>
      <c r="U958" s="13"/>
      <c r="V958" s="13"/>
      <c r="W958" s="13"/>
    </row>
    <row r="959" spans="13:23" x14ac:dyDescent="0.2">
      <c r="M959" s="13"/>
      <c r="N959" s="13"/>
      <c r="O959" s="81"/>
      <c r="P959" s="13"/>
      <c r="Q959" s="71"/>
      <c r="R959" s="13"/>
      <c r="S959" s="13"/>
      <c r="U959" s="13"/>
      <c r="V959" s="13"/>
      <c r="W959" s="13"/>
    </row>
    <row r="960" spans="13:23" x14ac:dyDescent="0.2">
      <c r="M960" s="13"/>
      <c r="N960" s="13"/>
      <c r="O960" s="81"/>
      <c r="P960" s="13"/>
      <c r="Q960" s="71"/>
      <c r="R960" s="13"/>
      <c r="S960" s="13"/>
      <c r="U960" s="13"/>
      <c r="V960" s="13"/>
      <c r="W960" s="13"/>
    </row>
    <row r="961" spans="13:23" x14ac:dyDescent="0.2">
      <c r="M961" s="13"/>
      <c r="N961" s="13"/>
      <c r="O961" s="81"/>
      <c r="P961" s="13"/>
      <c r="Q961" s="71"/>
      <c r="R961" s="13"/>
      <c r="S961" s="13"/>
      <c r="U961" s="13"/>
      <c r="V961" s="13"/>
      <c r="W961" s="13"/>
    </row>
    <row r="962" spans="13:23" x14ac:dyDescent="0.2">
      <c r="M962" s="13"/>
      <c r="N962" s="13"/>
      <c r="O962" s="81"/>
      <c r="P962" s="13"/>
      <c r="Q962" s="71"/>
      <c r="R962" s="13"/>
      <c r="S962" s="13"/>
      <c r="U962" s="13"/>
      <c r="V962" s="13"/>
      <c r="W962" s="13"/>
    </row>
    <row r="963" spans="13:23" x14ac:dyDescent="0.2">
      <c r="M963" s="13"/>
      <c r="N963" s="13"/>
      <c r="O963" s="81"/>
      <c r="P963" s="13"/>
      <c r="Q963" s="71"/>
      <c r="R963" s="13"/>
      <c r="S963" s="13"/>
      <c r="U963" s="13"/>
      <c r="V963" s="13"/>
      <c r="W963" s="13"/>
    </row>
    <row r="964" spans="13:23" x14ac:dyDescent="0.2">
      <c r="M964" s="13"/>
      <c r="N964" s="13"/>
      <c r="O964" s="81"/>
      <c r="P964" s="13"/>
      <c r="Q964" s="71"/>
      <c r="R964" s="13"/>
      <c r="S964" s="13"/>
      <c r="U964" s="13"/>
      <c r="V964" s="13"/>
      <c r="W964" s="13"/>
    </row>
    <row r="965" spans="13:23" x14ac:dyDescent="0.2">
      <c r="M965" s="13"/>
      <c r="N965" s="13"/>
      <c r="O965" s="81"/>
      <c r="P965" s="13"/>
      <c r="Q965" s="71"/>
      <c r="R965" s="13"/>
      <c r="S965" s="13"/>
      <c r="U965" s="13"/>
      <c r="V965" s="13"/>
      <c r="W965" s="13"/>
    </row>
    <row r="966" spans="13:23" x14ac:dyDescent="0.2">
      <c r="M966" s="13"/>
      <c r="N966" s="13"/>
      <c r="O966" s="81"/>
      <c r="P966" s="13"/>
      <c r="Q966" s="71"/>
      <c r="R966" s="13"/>
      <c r="S966" s="13"/>
      <c r="U966" s="13"/>
      <c r="V966" s="13"/>
      <c r="W966" s="13"/>
    </row>
    <row r="967" spans="13:23" x14ac:dyDescent="0.2">
      <c r="M967" s="13"/>
      <c r="N967" s="13"/>
      <c r="O967" s="81"/>
      <c r="P967" s="13"/>
      <c r="Q967" s="71"/>
      <c r="R967" s="13"/>
      <c r="S967" s="13"/>
      <c r="U967" s="13"/>
      <c r="V967" s="13"/>
      <c r="W967" s="13"/>
    </row>
    <row r="968" spans="13:23" x14ac:dyDescent="0.2">
      <c r="M968" s="13"/>
      <c r="N968" s="13"/>
      <c r="O968" s="81"/>
      <c r="P968" s="13"/>
      <c r="Q968" s="71"/>
      <c r="R968" s="13"/>
      <c r="S968" s="13"/>
      <c r="U968" s="13"/>
      <c r="V968" s="13"/>
      <c r="W968" s="13"/>
    </row>
    <row r="969" spans="13:23" x14ac:dyDescent="0.2">
      <c r="M969" s="13"/>
      <c r="N969" s="13"/>
      <c r="O969" s="81"/>
      <c r="P969" s="13"/>
      <c r="Q969" s="71"/>
      <c r="R969" s="13"/>
      <c r="S969" s="13"/>
      <c r="U969" s="13"/>
      <c r="V969" s="13"/>
      <c r="W969" s="13"/>
    </row>
    <row r="970" spans="13:23" x14ac:dyDescent="0.2">
      <c r="M970" s="13"/>
      <c r="N970" s="13"/>
      <c r="O970" s="81"/>
      <c r="P970" s="13"/>
      <c r="Q970" s="71"/>
      <c r="R970" s="13"/>
      <c r="S970" s="13"/>
      <c r="U970" s="13"/>
      <c r="V970" s="13"/>
      <c r="W970" s="13"/>
    </row>
    <row r="971" spans="13:23" x14ac:dyDescent="0.2">
      <c r="M971" s="13"/>
      <c r="N971" s="13"/>
      <c r="O971" s="81"/>
      <c r="P971" s="13"/>
      <c r="Q971" s="71"/>
      <c r="R971" s="13"/>
      <c r="S971" s="13"/>
      <c r="U971" s="13"/>
      <c r="V971" s="13"/>
      <c r="W971" s="13"/>
    </row>
    <row r="972" spans="13:23" x14ac:dyDescent="0.2">
      <c r="M972" s="13"/>
      <c r="N972" s="13"/>
      <c r="O972" s="81"/>
      <c r="P972" s="13"/>
      <c r="Q972" s="71"/>
      <c r="R972" s="13"/>
      <c r="S972" s="13"/>
      <c r="U972" s="13"/>
      <c r="V972" s="13"/>
      <c r="W972" s="13"/>
    </row>
    <row r="973" spans="13:23" x14ac:dyDescent="0.2">
      <c r="M973" s="13"/>
      <c r="N973" s="13"/>
      <c r="O973" s="81"/>
      <c r="P973" s="13"/>
      <c r="Q973" s="71"/>
      <c r="R973" s="13"/>
      <c r="S973" s="13"/>
      <c r="U973" s="13"/>
      <c r="V973" s="13"/>
      <c r="W973" s="13"/>
    </row>
    <row r="974" spans="13:23" x14ac:dyDescent="0.2">
      <c r="M974" s="13"/>
      <c r="N974" s="13"/>
      <c r="O974" s="81"/>
      <c r="P974" s="13"/>
      <c r="Q974" s="71"/>
      <c r="R974" s="13"/>
      <c r="S974" s="13"/>
      <c r="U974" s="13"/>
      <c r="V974" s="13"/>
      <c r="W974" s="13"/>
    </row>
    <row r="975" spans="13:23" x14ac:dyDescent="0.2">
      <c r="M975" s="13"/>
      <c r="N975" s="13"/>
      <c r="O975" s="81"/>
      <c r="P975" s="13"/>
      <c r="Q975" s="71"/>
      <c r="R975" s="13"/>
      <c r="S975" s="13"/>
      <c r="U975" s="13"/>
      <c r="V975" s="13"/>
      <c r="W975" s="13"/>
    </row>
    <row r="976" spans="13:23" x14ac:dyDescent="0.2">
      <c r="M976" s="13"/>
      <c r="N976" s="13"/>
      <c r="O976" s="81"/>
      <c r="P976" s="13"/>
      <c r="Q976" s="71"/>
      <c r="R976" s="13"/>
      <c r="S976" s="13"/>
      <c r="U976" s="13"/>
      <c r="V976" s="13"/>
      <c r="W976" s="13"/>
    </row>
    <row r="977" spans="13:23" x14ac:dyDescent="0.2">
      <c r="M977" s="13"/>
      <c r="N977" s="13"/>
      <c r="O977" s="81"/>
      <c r="P977" s="13"/>
      <c r="Q977" s="71"/>
      <c r="R977" s="13"/>
      <c r="S977" s="13"/>
      <c r="U977" s="13"/>
      <c r="V977" s="13"/>
      <c r="W977" s="13"/>
    </row>
    <row r="978" spans="13:23" x14ac:dyDescent="0.2">
      <c r="M978" s="13"/>
      <c r="N978" s="13"/>
      <c r="O978" s="81"/>
      <c r="P978" s="13"/>
      <c r="Q978" s="71"/>
      <c r="R978" s="13"/>
      <c r="S978" s="13"/>
      <c r="U978" s="13"/>
      <c r="V978" s="13"/>
      <c r="W978" s="13"/>
    </row>
    <row r="979" spans="13:23" x14ac:dyDescent="0.2">
      <c r="M979" s="13"/>
      <c r="N979" s="13"/>
      <c r="O979" s="81"/>
      <c r="P979" s="13"/>
      <c r="Q979" s="71"/>
      <c r="R979" s="13"/>
      <c r="S979" s="13"/>
      <c r="U979" s="13"/>
      <c r="V979" s="13"/>
      <c r="W979" s="13"/>
    </row>
    <row r="980" spans="13:23" x14ac:dyDescent="0.2">
      <c r="M980" s="13"/>
      <c r="N980" s="13"/>
      <c r="O980" s="81"/>
      <c r="P980" s="13"/>
      <c r="Q980" s="71"/>
      <c r="R980" s="13"/>
      <c r="S980" s="13"/>
      <c r="U980" s="13"/>
      <c r="V980" s="13"/>
      <c r="W980" s="13"/>
    </row>
    <row r="981" spans="13:23" x14ac:dyDescent="0.2">
      <c r="M981" s="13"/>
      <c r="N981" s="13"/>
      <c r="O981" s="81"/>
      <c r="P981" s="13"/>
      <c r="Q981" s="71"/>
      <c r="R981" s="13"/>
      <c r="S981" s="13"/>
      <c r="U981" s="13"/>
      <c r="V981" s="13"/>
      <c r="W981" s="13"/>
    </row>
    <row r="982" spans="13:23" x14ac:dyDescent="0.2">
      <c r="M982" s="13"/>
      <c r="N982" s="13"/>
      <c r="O982" s="81"/>
      <c r="P982" s="13"/>
      <c r="Q982" s="71"/>
      <c r="R982" s="13"/>
      <c r="S982" s="13"/>
      <c r="U982" s="13"/>
      <c r="V982" s="13"/>
      <c r="W982" s="13"/>
    </row>
    <row r="983" spans="13:23" x14ac:dyDescent="0.2">
      <c r="M983" s="13"/>
      <c r="N983" s="13"/>
      <c r="O983" s="81"/>
      <c r="P983" s="13"/>
      <c r="Q983" s="71"/>
      <c r="R983" s="13"/>
      <c r="S983" s="13"/>
      <c r="U983" s="13"/>
      <c r="V983" s="13"/>
      <c r="W983" s="13"/>
    </row>
    <row r="984" spans="13:23" x14ac:dyDescent="0.2">
      <c r="M984" s="13"/>
      <c r="N984" s="13"/>
      <c r="O984" s="81"/>
      <c r="P984" s="13"/>
      <c r="Q984" s="71"/>
      <c r="R984" s="13"/>
      <c r="S984" s="13"/>
      <c r="U984" s="13"/>
      <c r="V984" s="13"/>
      <c r="W984" s="13"/>
    </row>
    <row r="985" spans="13:23" x14ac:dyDescent="0.2">
      <c r="M985" s="13"/>
      <c r="N985" s="13"/>
      <c r="O985" s="81"/>
      <c r="P985" s="13"/>
      <c r="Q985" s="71"/>
      <c r="R985" s="13"/>
      <c r="S985" s="13"/>
      <c r="U985" s="13"/>
      <c r="V985" s="13"/>
      <c r="W985" s="13"/>
    </row>
    <row r="986" spans="13:23" x14ac:dyDescent="0.2">
      <c r="M986" s="13"/>
      <c r="N986" s="13"/>
      <c r="O986" s="81"/>
      <c r="P986" s="13"/>
      <c r="Q986" s="71"/>
      <c r="R986" s="13"/>
      <c r="S986" s="13"/>
      <c r="U986" s="13"/>
      <c r="V986" s="13"/>
      <c r="W986" s="13"/>
    </row>
    <row r="987" spans="13:23" x14ac:dyDescent="0.2">
      <c r="M987" s="13"/>
      <c r="N987" s="13"/>
      <c r="O987" s="81"/>
      <c r="P987" s="13"/>
      <c r="Q987" s="71"/>
      <c r="R987" s="13"/>
      <c r="S987" s="13"/>
      <c r="U987" s="13"/>
      <c r="V987" s="13"/>
      <c r="W987" s="13"/>
    </row>
    <row r="988" spans="13:23" x14ac:dyDescent="0.2">
      <c r="M988" s="13"/>
      <c r="N988" s="13"/>
      <c r="O988" s="81"/>
      <c r="P988" s="13"/>
      <c r="Q988" s="71"/>
      <c r="R988" s="13"/>
      <c r="S988" s="13"/>
      <c r="U988" s="13"/>
      <c r="V988" s="13"/>
      <c r="W988" s="13"/>
    </row>
    <row r="989" spans="13:23" x14ac:dyDescent="0.2">
      <c r="M989" s="13"/>
      <c r="N989" s="13"/>
      <c r="O989" s="81"/>
      <c r="P989" s="13"/>
      <c r="Q989" s="71"/>
      <c r="R989" s="13"/>
      <c r="S989" s="13"/>
      <c r="U989" s="13"/>
      <c r="V989" s="13"/>
      <c r="W989" s="13"/>
    </row>
    <row r="990" spans="13:23" x14ac:dyDescent="0.2">
      <c r="M990" s="13"/>
      <c r="N990" s="13"/>
      <c r="O990" s="81"/>
      <c r="P990" s="13"/>
      <c r="Q990" s="71"/>
      <c r="R990" s="13"/>
      <c r="S990" s="13"/>
      <c r="U990" s="13"/>
      <c r="V990" s="13"/>
      <c r="W990" s="13"/>
    </row>
    <row r="991" spans="13:23" x14ac:dyDescent="0.2">
      <c r="M991" s="13"/>
      <c r="N991" s="13"/>
      <c r="O991" s="81"/>
      <c r="P991" s="13"/>
      <c r="Q991" s="71"/>
      <c r="R991" s="13"/>
      <c r="S991" s="13"/>
      <c r="U991" s="13"/>
      <c r="V991" s="13"/>
      <c r="W991" s="13"/>
    </row>
    <row r="992" spans="13:23" x14ac:dyDescent="0.2">
      <c r="M992" s="13"/>
      <c r="N992" s="13"/>
      <c r="O992" s="81"/>
      <c r="P992" s="13"/>
      <c r="Q992" s="71"/>
      <c r="R992" s="13"/>
      <c r="S992" s="13"/>
      <c r="U992" s="13"/>
      <c r="V992" s="13"/>
      <c r="W992" s="13"/>
    </row>
    <row r="993" spans="13:23" x14ac:dyDescent="0.2">
      <c r="M993" s="13"/>
      <c r="N993" s="13"/>
      <c r="O993" s="81"/>
      <c r="P993" s="13"/>
      <c r="Q993" s="71"/>
      <c r="R993" s="13"/>
      <c r="S993" s="13"/>
      <c r="U993" s="13"/>
      <c r="V993" s="13"/>
      <c r="W993" s="13"/>
    </row>
    <row r="994" spans="13:23" x14ac:dyDescent="0.2">
      <c r="M994" s="13"/>
      <c r="N994" s="13"/>
      <c r="O994" s="81"/>
      <c r="P994" s="13"/>
      <c r="Q994" s="71"/>
      <c r="R994" s="13"/>
      <c r="S994" s="13"/>
      <c r="U994" s="13"/>
      <c r="V994" s="13"/>
      <c r="W994" s="13"/>
    </row>
    <row r="995" spans="13:23" x14ac:dyDescent="0.2">
      <c r="M995" s="13"/>
      <c r="N995" s="13"/>
      <c r="O995" s="81"/>
      <c r="P995" s="13"/>
      <c r="Q995" s="71"/>
      <c r="R995" s="13"/>
      <c r="S995" s="13"/>
      <c r="U995" s="13"/>
      <c r="V995" s="13"/>
      <c r="W995" s="13"/>
    </row>
    <row r="996" spans="13:23" x14ac:dyDescent="0.2">
      <c r="M996" s="13"/>
      <c r="N996" s="13"/>
      <c r="O996" s="81"/>
      <c r="P996" s="13"/>
      <c r="Q996" s="71"/>
      <c r="R996" s="13"/>
      <c r="S996" s="13"/>
      <c r="U996" s="13"/>
      <c r="V996" s="13"/>
      <c r="W996" s="13"/>
    </row>
    <row r="997" spans="13:23" x14ac:dyDescent="0.2">
      <c r="M997" s="13"/>
      <c r="N997" s="13"/>
      <c r="O997" s="81"/>
      <c r="P997" s="13"/>
      <c r="Q997" s="71"/>
      <c r="R997" s="13"/>
      <c r="S997" s="13"/>
      <c r="U997" s="13"/>
      <c r="V997" s="13"/>
      <c r="W997" s="13"/>
    </row>
    <row r="998" spans="13:23" x14ac:dyDescent="0.2">
      <c r="M998" s="13"/>
      <c r="N998" s="13"/>
      <c r="O998" s="81"/>
      <c r="P998" s="13"/>
      <c r="Q998" s="71"/>
      <c r="R998" s="13"/>
      <c r="S998" s="13"/>
      <c r="U998" s="13"/>
      <c r="V998" s="13"/>
      <c r="W998" s="13"/>
    </row>
    <row r="999" spans="13:23" x14ac:dyDescent="0.2">
      <c r="M999" s="13"/>
      <c r="N999" s="13"/>
      <c r="O999" s="81"/>
      <c r="P999" s="13"/>
      <c r="Q999" s="71"/>
      <c r="R999" s="13"/>
      <c r="S999" s="13"/>
      <c r="U999" s="13"/>
      <c r="V999" s="13"/>
      <c r="W999" s="13"/>
    </row>
    <row r="1000" spans="13:23" x14ac:dyDescent="0.2">
      <c r="M1000" s="13"/>
      <c r="N1000" s="13"/>
      <c r="O1000" s="81"/>
      <c r="P1000" s="13"/>
      <c r="Q1000" s="71"/>
      <c r="R1000" s="13"/>
      <c r="S1000" s="13"/>
      <c r="U1000" s="13"/>
      <c r="V1000" s="13"/>
      <c r="W1000" s="13"/>
    </row>
    <row r="1001" spans="13:23" x14ac:dyDescent="0.2">
      <c r="M1001" s="13"/>
      <c r="N1001" s="13"/>
      <c r="O1001" s="81"/>
      <c r="P1001" s="13"/>
      <c r="Q1001" s="71"/>
      <c r="R1001" s="13"/>
      <c r="S1001" s="13"/>
      <c r="U1001" s="13"/>
      <c r="V1001" s="13"/>
      <c r="W1001" s="13"/>
    </row>
    <row r="1002" spans="13:23" x14ac:dyDescent="0.2">
      <c r="M1002" s="13"/>
      <c r="N1002" s="13"/>
      <c r="O1002" s="81"/>
      <c r="P1002" s="13"/>
      <c r="Q1002" s="71"/>
      <c r="R1002" s="13"/>
      <c r="S1002" s="13"/>
      <c r="U1002" s="13"/>
      <c r="V1002" s="13"/>
      <c r="W1002" s="13"/>
    </row>
    <row r="1003" spans="13:23" x14ac:dyDescent="0.2">
      <c r="M1003" s="13"/>
      <c r="N1003" s="13"/>
      <c r="O1003" s="81"/>
      <c r="P1003" s="13"/>
      <c r="Q1003" s="71"/>
      <c r="R1003" s="13"/>
      <c r="S1003" s="13"/>
      <c r="U1003" s="13"/>
      <c r="V1003" s="13"/>
      <c r="W1003" s="13"/>
    </row>
    <row r="1004" spans="13:23" x14ac:dyDescent="0.2">
      <c r="M1004" s="13"/>
      <c r="N1004" s="13"/>
      <c r="O1004" s="81"/>
      <c r="P1004" s="13"/>
      <c r="Q1004" s="71"/>
      <c r="R1004" s="13"/>
      <c r="S1004" s="13"/>
      <c r="U1004" s="13"/>
      <c r="V1004" s="13"/>
      <c r="W1004" s="13"/>
    </row>
    <row r="1005" spans="13:23" x14ac:dyDescent="0.2">
      <c r="M1005" s="13"/>
      <c r="N1005" s="13"/>
      <c r="O1005" s="81"/>
      <c r="P1005" s="13"/>
      <c r="Q1005" s="71"/>
      <c r="R1005" s="13"/>
      <c r="S1005" s="13"/>
      <c r="U1005" s="13"/>
      <c r="V1005" s="13"/>
      <c r="W1005" s="13"/>
    </row>
    <row r="1006" spans="13:23" x14ac:dyDescent="0.2">
      <c r="M1006" s="13"/>
      <c r="N1006" s="13"/>
      <c r="O1006" s="81"/>
      <c r="P1006" s="13"/>
      <c r="Q1006" s="71"/>
      <c r="R1006" s="13"/>
      <c r="S1006" s="13"/>
      <c r="U1006" s="13"/>
      <c r="V1006" s="13"/>
      <c r="W1006" s="13"/>
    </row>
    <row r="1007" spans="13:23" x14ac:dyDescent="0.2">
      <c r="M1007" s="13"/>
      <c r="N1007" s="13"/>
      <c r="O1007" s="81"/>
      <c r="P1007" s="13"/>
      <c r="Q1007" s="71"/>
      <c r="R1007" s="13"/>
      <c r="S1007" s="13"/>
      <c r="U1007" s="13"/>
      <c r="V1007" s="13"/>
      <c r="W1007" s="13"/>
    </row>
    <row r="1008" spans="13:23" x14ac:dyDescent="0.2">
      <c r="M1008" s="13"/>
      <c r="N1008" s="13"/>
      <c r="O1008" s="81"/>
      <c r="P1008" s="13"/>
      <c r="Q1008" s="71"/>
      <c r="R1008" s="13"/>
      <c r="S1008" s="13"/>
      <c r="U1008" s="13"/>
      <c r="V1008" s="13"/>
      <c r="W1008" s="13"/>
    </row>
    <row r="1009" spans="13:23" x14ac:dyDescent="0.2">
      <c r="M1009" s="13"/>
      <c r="N1009" s="13"/>
      <c r="O1009" s="81"/>
      <c r="P1009" s="13"/>
      <c r="Q1009" s="71"/>
      <c r="R1009" s="13"/>
      <c r="S1009" s="13"/>
      <c r="U1009" s="13"/>
      <c r="V1009" s="13"/>
      <c r="W1009" s="13"/>
    </row>
    <row r="1010" spans="13:23" x14ac:dyDescent="0.2">
      <c r="M1010" s="13"/>
      <c r="N1010" s="13"/>
      <c r="O1010" s="81"/>
      <c r="P1010" s="13"/>
      <c r="Q1010" s="71"/>
      <c r="R1010" s="13"/>
      <c r="S1010" s="13"/>
      <c r="U1010" s="13"/>
      <c r="V1010" s="13"/>
      <c r="W1010" s="13"/>
    </row>
    <row r="1011" spans="13:23" x14ac:dyDescent="0.2">
      <c r="M1011" s="13"/>
      <c r="N1011" s="13"/>
      <c r="O1011" s="81"/>
      <c r="P1011" s="13"/>
      <c r="Q1011" s="71"/>
      <c r="R1011" s="13"/>
      <c r="S1011" s="13"/>
      <c r="U1011" s="13"/>
      <c r="V1011" s="13"/>
      <c r="W1011" s="13"/>
    </row>
    <row r="1012" spans="13:23" x14ac:dyDescent="0.2">
      <c r="M1012" s="13"/>
      <c r="N1012" s="13"/>
      <c r="O1012" s="81"/>
      <c r="P1012" s="13"/>
      <c r="Q1012" s="71"/>
      <c r="R1012" s="13"/>
      <c r="S1012" s="13"/>
      <c r="U1012" s="13"/>
      <c r="V1012" s="13"/>
      <c r="W1012" s="13"/>
    </row>
    <row r="1013" spans="13:23" x14ac:dyDescent="0.2">
      <c r="M1013" s="13"/>
      <c r="N1013" s="13"/>
      <c r="O1013" s="81"/>
      <c r="P1013" s="13"/>
      <c r="Q1013" s="71"/>
      <c r="R1013" s="13"/>
      <c r="S1013" s="13"/>
      <c r="U1013" s="13"/>
      <c r="V1013" s="13"/>
      <c r="W1013" s="13"/>
    </row>
    <row r="1014" spans="13:23" x14ac:dyDescent="0.2">
      <c r="M1014" s="13"/>
      <c r="N1014" s="13"/>
      <c r="O1014" s="81"/>
      <c r="P1014" s="13"/>
      <c r="Q1014" s="71"/>
      <c r="R1014" s="13"/>
      <c r="S1014" s="13"/>
      <c r="U1014" s="13"/>
      <c r="V1014" s="13"/>
      <c r="W1014" s="13"/>
    </row>
    <row r="1015" spans="13:23" x14ac:dyDescent="0.2">
      <c r="M1015" s="13"/>
      <c r="N1015" s="13"/>
      <c r="O1015" s="81"/>
      <c r="P1015" s="13"/>
      <c r="Q1015" s="71"/>
      <c r="R1015" s="13"/>
      <c r="S1015" s="13"/>
      <c r="U1015" s="13"/>
      <c r="V1015" s="13"/>
      <c r="W1015" s="13"/>
    </row>
    <row r="1016" spans="13:23" x14ac:dyDescent="0.2">
      <c r="M1016" s="13"/>
      <c r="N1016" s="13"/>
      <c r="O1016" s="81"/>
      <c r="P1016" s="13"/>
      <c r="Q1016" s="71"/>
      <c r="R1016" s="13"/>
      <c r="S1016" s="13"/>
      <c r="U1016" s="13"/>
      <c r="V1016" s="13"/>
      <c r="W1016" s="13"/>
    </row>
    <row r="1017" spans="13:23" x14ac:dyDescent="0.2">
      <c r="M1017" s="13"/>
      <c r="N1017" s="13"/>
      <c r="O1017" s="81"/>
      <c r="P1017" s="13"/>
      <c r="Q1017" s="71"/>
      <c r="R1017" s="13"/>
      <c r="S1017" s="13"/>
      <c r="U1017" s="13"/>
      <c r="V1017" s="13"/>
      <c r="W1017" s="13"/>
    </row>
    <row r="1018" spans="13:23" x14ac:dyDescent="0.2">
      <c r="M1018" s="13"/>
      <c r="N1018" s="13"/>
      <c r="O1018" s="81"/>
      <c r="P1018" s="13"/>
      <c r="Q1018" s="71"/>
      <c r="R1018" s="13"/>
      <c r="S1018" s="13"/>
      <c r="U1018" s="13"/>
      <c r="V1018" s="13"/>
      <c r="W1018" s="13"/>
    </row>
    <row r="1019" spans="13:23" x14ac:dyDescent="0.2">
      <c r="M1019" s="13"/>
      <c r="N1019" s="13"/>
      <c r="O1019" s="81"/>
      <c r="P1019" s="13"/>
      <c r="Q1019" s="71"/>
      <c r="R1019" s="13"/>
      <c r="S1019" s="13"/>
      <c r="U1019" s="13"/>
      <c r="V1019" s="13"/>
      <c r="W1019" s="13"/>
    </row>
    <row r="1020" spans="13:23" x14ac:dyDescent="0.2">
      <c r="M1020" s="13"/>
      <c r="N1020" s="13"/>
      <c r="O1020" s="81"/>
      <c r="P1020" s="13"/>
      <c r="Q1020" s="71"/>
      <c r="R1020" s="13"/>
      <c r="S1020" s="13"/>
      <c r="U1020" s="13"/>
      <c r="V1020" s="13"/>
      <c r="W1020" s="13"/>
    </row>
    <row r="1021" spans="13:23" x14ac:dyDescent="0.2">
      <c r="M1021" s="13"/>
      <c r="N1021" s="13"/>
      <c r="O1021" s="81"/>
      <c r="P1021" s="13"/>
      <c r="Q1021" s="71"/>
      <c r="R1021" s="13"/>
      <c r="S1021" s="13"/>
      <c r="U1021" s="13"/>
      <c r="V1021" s="13"/>
      <c r="W1021" s="13"/>
    </row>
    <row r="1022" spans="13:23" x14ac:dyDescent="0.2">
      <c r="M1022" s="13"/>
      <c r="N1022" s="13"/>
      <c r="O1022" s="81"/>
      <c r="P1022" s="13"/>
      <c r="Q1022" s="71"/>
      <c r="R1022" s="13"/>
      <c r="S1022" s="13"/>
      <c r="U1022" s="13"/>
      <c r="V1022" s="13"/>
      <c r="W1022" s="13"/>
    </row>
    <row r="1023" spans="13:23" x14ac:dyDescent="0.2">
      <c r="M1023" s="13"/>
      <c r="N1023" s="13"/>
      <c r="O1023" s="81"/>
      <c r="P1023" s="13"/>
      <c r="Q1023" s="71"/>
      <c r="R1023" s="13"/>
      <c r="S1023" s="13"/>
      <c r="U1023" s="13"/>
      <c r="V1023" s="13"/>
      <c r="W1023" s="13"/>
    </row>
    <row r="1024" spans="13:23" x14ac:dyDescent="0.2">
      <c r="M1024" s="13"/>
      <c r="N1024" s="13"/>
      <c r="O1024" s="81"/>
      <c r="P1024" s="13"/>
      <c r="Q1024" s="71"/>
      <c r="R1024" s="13"/>
      <c r="S1024" s="13"/>
      <c r="U1024" s="13"/>
      <c r="V1024" s="13"/>
      <c r="W1024" s="13"/>
    </row>
    <row r="1025" spans="13:23" x14ac:dyDescent="0.2">
      <c r="M1025" s="13"/>
      <c r="N1025" s="13"/>
      <c r="O1025" s="81"/>
      <c r="P1025" s="13"/>
      <c r="Q1025" s="71"/>
      <c r="R1025" s="13"/>
      <c r="S1025" s="13"/>
      <c r="U1025" s="13"/>
      <c r="V1025" s="13"/>
      <c r="W1025" s="13"/>
    </row>
    <row r="1026" spans="13:23" x14ac:dyDescent="0.2">
      <c r="M1026" s="13"/>
      <c r="N1026" s="13"/>
      <c r="O1026" s="81"/>
      <c r="P1026" s="13"/>
      <c r="Q1026" s="71"/>
      <c r="R1026" s="13"/>
      <c r="S1026" s="13"/>
      <c r="U1026" s="13"/>
      <c r="V1026" s="13"/>
      <c r="W1026" s="13"/>
    </row>
    <row r="1027" spans="13:23" x14ac:dyDescent="0.2">
      <c r="M1027" s="13"/>
      <c r="N1027" s="13"/>
      <c r="O1027" s="81"/>
      <c r="P1027" s="13"/>
      <c r="Q1027" s="71"/>
      <c r="R1027" s="13"/>
      <c r="S1027" s="13"/>
      <c r="U1027" s="13"/>
      <c r="V1027" s="13"/>
      <c r="W1027" s="13"/>
    </row>
    <row r="1028" spans="13:23" x14ac:dyDescent="0.2">
      <c r="M1028" s="13"/>
      <c r="N1028" s="13"/>
      <c r="O1028" s="81"/>
      <c r="P1028" s="13"/>
      <c r="Q1028" s="71"/>
      <c r="R1028" s="13"/>
      <c r="S1028" s="13"/>
      <c r="U1028" s="13"/>
      <c r="V1028" s="13"/>
      <c r="W1028" s="13"/>
    </row>
    <row r="1029" spans="13:23" x14ac:dyDescent="0.2">
      <c r="M1029" s="13"/>
      <c r="N1029" s="13"/>
      <c r="O1029" s="81"/>
      <c r="P1029" s="13"/>
      <c r="Q1029" s="71"/>
      <c r="R1029" s="13"/>
      <c r="S1029" s="13"/>
      <c r="U1029" s="13"/>
      <c r="V1029" s="13"/>
      <c r="W1029" s="13"/>
    </row>
    <row r="1030" spans="13:23" x14ac:dyDescent="0.2">
      <c r="M1030" s="13"/>
      <c r="N1030" s="13"/>
      <c r="O1030" s="81"/>
      <c r="P1030" s="13"/>
      <c r="Q1030" s="71"/>
      <c r="R1030" s="13"/>
      <c r="S1030" s="13"/>
      <c r="U1030" s="13"/>
      <c r="V1030" s="13"/>
      <c r="W1030" s="13"/>
    </row>
    <row r="1031" spans="13:23" x14ac:dyDescent="0.2">
      <c r="M1031" s="13"/>
      <c r="N1031" s="13"/>
      <c r="O1031" s="81"/>
      <c r="P1031" s="13"/>
      <c r="Q1031" s="71"/>
      <c r="R1031" s="13"/>
      <c r="S1031" s="13"/>
      <c r="U1031" s="13"/>
      <c r="V1031" s="13"/>
      <c r="W1031" s="13"/>
    </row>
    <row r="1032" spans="13:23" x14ac:dyDescent="0.2">
      <c r="M1032" s="13"/>
      <c r="N1032" s="13"/>
      <c r="O1032" s="81"/>
      <c r="P1032" s="13"/>
      <c r="Q1032" s="71"/>
      <c r="R1032" s="13"/>
      <c r="S1032" s="13"/>
      <c r="U1032" s="13"/>
      <c r="V1032" s="13"/>
      <c r="W1032" s="13"/>
    </row>
    <row r="1033" spans="13:23" x14ac:dyDescent="0.2">
      <c r="M1033" s="13"/>
      <c r="N1033" s="13"/>
      <c r="O1033" s="81"/>
      <c r="P1033" s="13"/>
      <c r="Q1033" s="71"/>
      <c r="R1033" s="13"/>
      <c r="S1033" s="13"/>
      <c r="U1033" s="13"/>
      <c r="V1033" s="13"/>
      <c r="W1033" s="13"/>
    </row>
    <row r="1034" spans="13:23" x14ac:dyDescent="0.2">
      <c r="M1034" s="13"/>
      <c r="N1034" s="13"/>
      <c r="O1034" s="81"/>
      <c r="P1034" s="13"/>
      <c r="Q1034" s="71"/>
      <c r="R1034" s="13"/>
      <c r="S1034" s="13"/>
      <c r="U1034" s="13"/>
      <c r="V1034" s="13"/>
      <c r="W1034" s="13"/>
    </row>
    <row r="1035" spans="13:23" x14ac:dyDescent="0.2">
      <c r="M1035" s="13"/>
      <c r="N1035" s="13"/>
      <c r="O1035" s="81"/>
      <c r="P1035" s="13"/>
      <c r="Q1035" s="71"/>
      <c r="R1035" s="13"/>
      <c r="S1035" s="13"/>
      <c r="U1035" s="13"/>
      <c r="V1035" s="13"/>
      <c r="W1035" s="13"/>
    </row>
    <row r="1036" spans="13:23" x14ac:dyDescent="0.2">
      <c r="M1036" s="13"/>
      <c r="N1036" s="13"/>
      <c r="O1036" s="81"/>
      <c r="P1036" s="13"/>
      <c r="Q1036" s="71"/>
      <c r="R1036" s="13"/>
      <c r="S1036" s="13"/>
      <c r="U1036" s="13"/>
      <c r="V1036" s="13"/>
      <c r="W1036" s="13"/>
    </row>
    <row r="1037" spans="13:23" x14ac:dyDescent="0.2">
      <c r="M1037" s="13"/>
      <c r="N1037" s="13"/>
      <c r="O1037" s="81"/>
      <c r="P1037" s="13"/>
      <c r="Q1037" s="71"/>
      <c r="R1037" s="13"/>
      <c r="S1037" s="13"/>
      <c r="U1037" s="13"/>
      <c r="V1037" s="13"/>
      <c r="W1037" s="13"/>
    </row>
    <row r="1038" spans="13:23" x14ac:dyDescent="0.2">
      <c r="M1038" s="13"/>
      <c r="N1038" s="13"/>
      <c r="O1038" s="81"/>
      <c r="P1038" s="13"/>
      <c r="Q1038" s="71"/>
      <c r="R1038" s="13"/>
      <c r="S1038" s="13"/>
      <c r="U1038" s="13"/>
      <c r="V1038" s="13"/>
      <c r="W1038" s="13"/>
    </row>
    <row r="1039" spans="13:23" x14ac:dyDescent="0.2">
      <c r="M1039" s="13"/>
      <c r="N1039" s="13"/>
      <c r="O1039" s="81"/>
      <c r="P1039" s="13"/>
      <c r="Q1039" s="71"/>
      <c r="R1039" s="13"/>
      <c r="S1039" s="13"/>
      <c r="U1039" s="13"/>
      <c r="V1039" s="13"/>
      <c r="W1039" s="13"/>
    </row>
    <row r="1040" spans="13:23" x14ac:dyDescent="0.2">
      <c r="M1040" s="13"/>
      <c r="N1040" s="13"/>
      <c r="O1040" s="81"/>
      <c r="P1040" s="13"/>
      <c r="Q1040" s="71"/>
      <c r="R1040" s="13"/>
      <c r="S1040" s="13"/>
      <c r="U1040" s="13"/>
      <c r="V1040" s="13"/>
      <c r="W1040" s="13"/>
    </row>
    <row r="1041" spans="13:23" x14ac:dyDescent="0.2">
      <c r="M1041" s="13"/>
      <c r="N1041" s="13"/>
      <c r="O1041" s="81"/>
      <c r="P1041" s="13"/>
      <c r="Q1041" s="71"/>
      <c r="R1041" s="13"/>
      <c r="S1041" s="13"/>
      <c r="U1041" s="13"/>
      <c r="V1041" s="13"/>
      <c r="W1041" s="13"/>
    </row>
    <row r="1042" spans="13:23" x14ac:dyDescent="0.2">
      <c r="M1042" s="13"/>
      <c r="N1042" s="13"/>
      <c r="O1042" s="81"/>
      <c r="P1042" s="13"/>
      <c r="Q1042" s="71"/>
      <c r="R1042" s="13"/>
      <c r="S1042" s="13"/>
      <c r="U1042" s="13"/>
      <c r="V1042" s="13"/>
      <c r="W1042" s="13"/>
    </row>
    <row r="1043" spans="13:23" x14ac:dyDescent="0.2">
      <c r="M1043" s="13"/>
      <c r="N1043" s="13"/>
      <c r="O1043" s="81"/>
      <c r="P1043" s="13"/>
      <c r="Q1043" s="71"/>
      <c r="R1043" s="13"/>
      <c r="S1043" s="13"/>
      <c r="U1043" s="13"/>
      <c r="V1043" s="13"/>
      <c r="W1043" s="13"/>
    </row>
    <row r="1044" spans="13:23" x14ac:dyDescent="0.2">
      <c r="M1044" s="13"/>
      <c r="N1044" s="13"/>
      <c r="O1044" s="81"/>
      <c r="P1044" s="13"/>
      <c r="Q1044" s="71"/>
      <c r="R1044" s="13"/>
      <c r="S1044" s="13"/>
      <c r="U1044" s="13"/>
      <c r="V1044" s="13"/>
      <c r="W1044" s="13"/>
    </row>
    <row r="1045" spans="13:23" x14ac:dyDescent="0.2">
      <c r="M1045" s="13"/>
      <c r="N1045" s="13"/>
      <c r="O1045" s="81"/>
      <c r="P1045" s="13"/>
      <c r="Q1045" s="71"/>
      <c r="R1045" s="13"/>
      <c r="S1045" s="13"/>
      <c r="U1045" s="13"/>
      <c r="V1045" s="13"/>
      <c r="W1045" s="13"/>
    </row>
    <row r="1046" spans="13:23" x14ac:dyDescent="0.2">
      <c r="M1046" s="13"/>
      <c r="N1046" s="13"/>
      <c r="O1046" s="81"/>
      <c r="P1046" s="13"/>
      <c r="Q1046" s="71"/>
      <c r="R1046" s="13"/>
      <c r="S1046" s="13"/>
      <c r="U1046" s="13"/>
      <c r="V1046" s="13"/>
      <c r="W1046" s="13"/>
    </row>
    <row r="1047" spans="13:23" x14ac:dyDescent="0.2">
      <c r="M1047" s="13"/>
      <c r="N1047" s="13"/>
      <c r="O1047" s="81"/>
      <c r="P1047" s="13"/>
      <c r="Q1047" s="71"/>
      <c r="R1047" s="13"/>
      <c r="S1047" s="13"/>
      <c r="U1047" s="13"/>
      <c r="V1047" s="13"/>
      <c r="W1047" s="13"/>
    </row>
    <row r="1048" spans="13:23" x14ac:dyDescent="0.2">
      <c r="M1048" s="13"/>
      <c r="N1048" s="13"/>
      <c r="O1048" s="81"/>
      <c r="P1048" s="13"/>
      <c r="Q1048" s="71"/>
      <c r="R1048" s="13"/>
      <c r="S1048" s="13"/>
      <c r="U1048" s="13"/>
      <c r="V1048" s="13"/>
      <c r="W1048" s="13"/>
    </row>
    <row r="1049" spans="13:23" x14ac:dyDescent="0.2">
      <c r="M1049" s="13"/>
      <c r="N1049" s="13"/>
      <c r="O1049" s="81"/>
      <c r="P1049" s="13"/>
      <c r="Q1049" s="71"/>
      <c r="R1049" s="13"/>
      <c r="S1049" s="13"/>
      <c r="U1049" s="13"/>
      <c r="V1049" s="13"/>
      <c r="W1049" s="13"/>
    </row>
    <row r="1050" spans="13:23" x14ac:dyDescent="0.2">
      <c r="M1050" s="13"/>
      <c r="N1050" s="13"/>
      <c r="O1050" s="81"/>
      <c r="P1050" s="13"/>
      <c r="Q1050" s="71"/>
      <c r="R1050" s="13"/>
      <c r="S1050" s="13"/>
      <c r="U1050" s="13"/>
      <c r="V1050" s="13"/>
      <c r="W1050" s="13"/>
    </row>
    <row r="1051" spans="13:23" x14ac:dyDescent="0.2">
      <c r="M1051" s="13"/>
      <c r="N1051" s="13"/>
      <c r="O1051" s="81"/>
      <c r="P1051" s="13"/>
      <c r="Q1051" s="71"/>
      <c r="R1051" s="13"/>
      <c r="S1051" s="13"/>
      <c r="U1051" s="13"/>
      <c r="V1051" s="13"/>
      <c r="W1051" s="13"/>
    </row>
    <row r="1052" spans="13:23" x14ac:dyDescent="0.2">
      <c r="M1052" s="13"/>
      <c r="N1052" s="13"/>
      <c r="O1052" s="81"/>
      <c r="P1052" s="13"/>
      <c r="Q1052" s="71"/>
      <c r="R1052" s="13"/>
      <c r="S1052" s="13"/>
      <c r="U1052" s="13"/>
      <c r="V1052" s="13"/>
      <c r="W1052" s="13"/>
    </row>
    <row r="1053" spans="13:23" x14ac:dyDescent="0.2">
      <c r="M1053" s="13"/>
      <c r="N1053" s="13"/>
      <c r="O1053" s="81"/>
      <c r="P1053" s="13"/>
      <c r="Q1053" s="71"/>
      <c r="R1053" s="13"/>
      <c r="S1053" s="13"/>
      <c r="U1053" s="13"/>
      <c r="V1053" s="13"/>
      <c r="W1053" s="13"/>
    </row>
    <row r="1054" spans="13:23" x14ac:dyDescent="0.2">
      <c r="M1054" s="13"/>
      <c r="N1054" s="13"/>
      <c r="O1054" s="81"/>
      <c r="P1054" s="13"/>
      <c r="Q1054" s="71"/>
      <c r="R1054" s="13"/>
      <c r="S1054" s="13"/>
      <c r="U1054" s="13"/>
      <c r="V1054" s="13"/>
      <c r="W1054" s="13"/>
    </row>
    <row r="1055" spans="13:23" x14ac:dyDescent="0.2">
      <c r="M1055" s="13"/>
      <c r="N1055" s="13"/>
      <c r="O1055" s="81"/>
      <c r="P1055" s="13"/>
      <c r="Q1055" s="71"/>
      <c r="R1055" s="13"/>
      <c r="S1055" s="13"/>
      <c r="U1055" s="13"/>
      <c r="V1055" s="13"/>
      <c r="W1055" s="13"/>
    </row>
    <row r="1056" spans="13:23" x14ac:dyDescent="0.2">
      <c r="M1056" s="13"/>
      <c r="N1056" s="13"/>
      <c r="O1056" s="81"/>
      <c r="P1056" s="13"/>
      <c r="Q1056" s="71"/>
      <c r="R1056" s="13"/>
      <c r="S1056" s="13"/>
      <c r="U1056" s="13"/>
      <c r="V1056" s="13"/>
      <c r="W1056" s="13"/>
    </row>
    <row r="1057" spans="13:23" x14ac:dyDescent="0.2">
      <c r="M1057" s="13"/>
      <c r="N1057" s="13"/>
      <c r="O1057" s="81"/>
      <c r="P1057" s="13"/>
      <c r="Q1057" s="71"/>
      <c r="R1057" s="13"/>
      <c r="S1057" s="13"/>
      <c r="U1057" s="13"/>
      <c r="V1057" s="13"/>
      <c r="W1057" s="13"/>
    </row>
    <row r="1058" spans="13:23" x14ac:dyDescent="0.2">
      <c r="M1058" s="13"/>
      <c r="N1058" s="13"/>
      <c r="O1058" s="81"/>
      <c r="P1058" s="13"/>
      <c r="Q1058" s="71"/>
      <c r="R1058" s="13"/>
      <c r="S1058" s="13"/>
      <c r="U1058" s="13"/>
      <c r="V1058" s="13"/>
      <c r="W1058" s="13"/>
    </row>
    <row r="1059" spans="13:23" x14ac:dyDescent="0.2">
      <c r="M1059" s="13"/>
      <c r="N1059" s="13"/>
      <c r="O1059" s="81"/>
      <c r="P1059" s="13"/>
      <c r="Q1059" s="71"/>
      <c r="R1059" s="13"/>
      <c r="S1059" s="13"/>
      <c r="U1059" s="13"/>
      <c r="V1059" s="13"/>
      <c r="W1059" s="13"/>
    </row>
    <row r="1060" spans="13:23" x14ac:dyDescent="0.2">
      <c r="M1060" s="13"/>
      <c r="N1060" s="13"/>
      <c r="O1060" s="81"/>
      <c r="P1060" s="13"/>
      <c r="Q1060" s="71"/>
      <c r="R1060" s="13"/>
      <c r="S1060" s="13"/>
      <c r="U1060" s="13"/>
      <c r="V1060" s="13"/>
      <c r="W1060" s="13"/>
    </row>
    <row r="1061" spans="13:23" x14ac:dyDescent="0.2">
      <c r="M1061" s="13"/>
      <c r="N1061" s="13"/>
      <c r="O1061" s="81"/>
      <c r="P1061" s="13"/>
      <c r="Q1061" s="71"/>
      <c r="R1061" s="13"/>
      <c r="S1061" s="13"/>
      <c r="U1061" s="13"/>
      <c r="V1061" s="13"/>
      <c r="W1061" s="13"/>
    </row>
    <row r="1062" spans="13:23" x14ac:dyDescent="0.2">
      <c r="M1062" s="13"/>
      <c r="N1062" s="13"/>
      <c r="O1062" s="81"/>
      <c r="P1062" s="13"/>
      <c r="Q1062" s="71"/>
      <c r="R1062" s="13"/>
      <c r="S1062" s="13"/>
      <c r="U1062" s="13"/>
      <c r="V1062" s="13"/>
      <c r="W1062" s="13"/>
    </row>
    <row r="1063" spans="13:23" x14ac:dyDescent="0.2">
      <c r="M1063" s="13"/>
      <c r="N1063" s="13"/>
      <c r="O1063" s="81"/>
      <c r="P1063" s="13"/>
      <c r="Q1063" s="71"/>
      <c r="R1063" s="13"/>
      <c r="S1063" s="13"/>
      <c r="U1063" s="13"/>
      <c r="V1063" s="13"/>
      <c r="W1063" s="13"/>
    </row>
    <row r="1064" spans="13:23" x14ac:dyDescent="0.2">
      <c r="M1064" s="13"/>
      <c r="N1064" s="13"/>
      <c r="O1064" s="81"/>
      <c r="P1064" s="13"/>
      <c r="Q1064" s="71"/>
      <c r="R1064" s="13"/>
      <c r="S1064" s="13"/>
      <c r="U1064" s="13"/>
      <c r="V1064" s="13"/>
      <c r="W1064" s="13"/>
    </row>
    <row r="1065" spans="13:23" x14ac:dyDescent="0.2">
      <c r="M1065" s="13"/>
      <c r="N1065" s="13"/>
      <c r="O1065" s="81"/>
      <c r="P1065" s="13"/>
      <c r="Q1065" s="71"/>
      <c r="R1065" s="13"/>
      <c r="S1065" s="13"/>
      <c r="U1065" s="13"/>
      <c r="V1065" s="13"/>
      <c r="W1065" s="13"/>
    </row>
    <row r="1066" spans="13:23" x14ac:dyDescent="0.2">
      <c r="M1066" s="13"/>
      <c r="N1066" s="13"/>
      <c r="O1066" s="81"/>
      <c r="P1066" s="13"/>
      <c r="Q1066" s="71"/>
      <c r="R1066" s="13"/>
      <c r="S1066" s="13"/>
      <c r="U1066" s="13"/>
      <c r="V1066" s="13"/>
      <c r="W1066" s="13"/>
    </row>
    <row r="1067" spans="13:23" x14ac:dyDescent="0.2">
      <c r="M1067" s="13"/>
      <c r="N1067" s="13"/>
      <c r="O1067" s="81"/>
      <c r="P1067" s="13"/>
      <c r="Q1067" s="71"/>
      <c r="R1067" s="13"/>
      <c r="S1067" s="13"/>
      <c r="U1067" s="13"/>
      <c r="V1067" s="13"/>
      <c r="W1067" s="13"/>
    </row>
    <row r="1068" spans="13:23" x14ac:dyDescent="0.2">
      <c r="M1068" s="13"/>
      <c r="N1068" s="13"/>
      <c r="O1068" s="81"/>
      <c r="P1068" s="13"/>
      <c r="Q1068" s="71"/>
      <c r="R1068" s="13"/>
      <c r="S1068" s="13"/>
      <c r="U1068" s="13"/>
      <c r="V1068" s="13"/>
      <c r="W1068" s="13"/>
    </row>
    <row r="1069" spans="13:23" x14ac:dyDescent="0.2">
      <c r="M1069" s="13"/>
      <c r="N1069" s="13"/>
      <c r="O1069" s="81"/>
      <c r="P1069" s="13"/>
      <c r="Q1069" s="71"/>
      <c r="R1069" s="13"/>
      <c r="S1069" s="13"/>
      <c r="U1069" s="13"/>
      <c r="V1069" s="13"/>
      <c r="W1069" s="13"/>
    </row>
    <row r="1070" spans="13:23" x14ac:dyDescent="0.2">
      <c r="M1070" s="13"/>
      <c r="N1070" s="13"/>
      <c r="O1070" s="81"/>
      <c r="P1070" s="13"/>
      <c r="Q1070" s="71"/>
      <c r="R1070" s="13"/>
      <c r="S1070" s="13"/>
      <c r="U1070" s="13"/>
      <c r="V1070" s="13"/>
      <c r="W1070" s="13"/>
    </row>
    <row r="1071" spans="13:23" x14ac:dyDescent="0.2">
      <c r="M1071" s="13"/>
      <c r="N1071" s="13"/>
      <c r="O1071" s="81"/>
      <c r="P1071" s="13"/>
      <c r="Q1071" s="71"/>
      <c r="R1071" s="13"/>
      <c r="S1071" s="13"/>
      <c r="U1071" s="13"/>
      <c r="V1071" s="13"/>
      <c r="W1071" s="13"/>
    </row>
    <row r="1072" spans="13:23" x14ac:dyDescent="0.2">
      <c r="M1072" s="13"/>
      <c r="N1072" s="13"/>
      <c r="O1072" s="81"/>
      <c r="P1072" s="13"/>
      <c r="Q1072" s="71"/>
      <c r="R1072" s="13"/>
      <c r="S1072" s="13"/>
      <c r="U1072" s="13"/>
      <c r="V1072" s="13"/>
      <c r="W1072" s="13"/>
    </row>
    <row r="1073" spans="13:23" x14ac:dyDescent="0.2">
      <c r="M1073" s="13"/>
      <c r="N1073" s="13"/>
      <c r="O1073" s="81"/>
      <c r="P1073" s="13"/>
      <c r="Q1073" s="71"/>
      <c r="R1073" s="13"/>
      <c r="S1073" s="13"/>
      <c r="U1073" s="13"/>
      <c r="V1073" s="13"/>
      <c r="W1073" s="13"/>
    </row>
    <row r="1074" spans="13:23" x14ac:dyDescent="0.2">
      <c r="M1074" s="13"/>
      <c r="N1074" s="13"/>
      <c r="O1074" s="81"/>
      <c r="P1074" s="13"/>
      <c r="Q1074" s="71"/>
      <c r="R1074" s="13"/>
      <c r="S1074" s="13"/>
      <c r="U1074" s="13"/>
      <c r="V1074" s="13"/>
      <c r="W1074" s="13"/>
    </row>
    <row r="1075" spans="13:23" x14ac:dyDescent="0.2">
      <c r="M1075" s="13"/>
      <c r="N1075" s="13"/>
      <c r="O1075" s="81"/>
      <c r="P1075" s="13"/>
      <c r="Q1075" s="71"/>
      <c r="R1075" s="13"/>
      <c r="S1075" s="13"/>
      <c r="U1075" s="13"/>
      <c r="V1075" s="13"/>
      <c r="W1075" s="13"/>
    </row>
    <row r="1076" spans="13:23" x14ac:dyDescent="0.2">
      <c r="M1076" s="13"/>
      <c r="N1076" s="13"/>
      <c r="O1076" s="81"/>
      <c r="P1076" s="13"/>
      <c r="Q1076" s="71"/>
      <c r="R1076" s="13"/>
      <c r="S1076" s="13"/>
      <c r="U1076" s="13"/>
      <c r="V1076" s="13"/>
      <c r="W1076" s="13"/>
    </row>
    <row r="1077" spans="13:23" x14ac:dyDescent="0.2">
      <c r="M1077" s="13"/>
      <c r="N1077" s="13"/>
      <c r="O1077" s="81"/>
      <c r="P1077" s="13"/>
      <c r="Q1077" s="71"/>
      <c r="R1077" s="13"/>
      <c r="S1077" s="13"/>
      <c r="U1077" s="13"/>
      <c r="V1077" s="13"/>
      <c r="W1077" s="13"/>
    </row>
    <row r="1078" spans="13:23" x14ac:dyDescent="0.2">
      <c r="M1078" s="13"/>
      <c r="N1078" s="13"/>
      <c r="O1078" s="81"/>
      <c r="P1078" s="13"/>
      <c r="Q1078" s="71"/>
      <c r="R1078" s="13"/>
      <c r="S1078" s="13"/>
      <c r="U1078" s="13"/>
      <c r="V1078" s="13"/>
      <c r="W1078" s="13"/>
    </row>
    <row r="1079" spans="13:23" x14ac:dyDescent="0.2">
      <c r="M1079" s="13"/>
      <c r="N1079" s="13"/>
      <c r="O1079" s="81"/>
      <c r="P1079" s="13"/>
      <c r="Q1079" s="71"/>
      <c r="R1079" s="13"/>
      <c r="S1079" s="13"/>
      <c r="U1079" s="13"/>
      <c r="V1079" s="13"/>
      <c r="W1079" s="13"/>
    </row>
    <row r="1080" spans="13:23" x14ac:dyDescent="0.2">
      <c r="M1080" s="13"/>
      <c r="N1080" s="13"/>
      <c r="O1080" s="81"/>
      <c r="P1080" s="13"/>
      <c r="Q1080" s="71"/>
      <c r="R1080" s="13"/>
      <c r="S1080" s="13"/>
      <c r="U1080" s="13"/>
      <c r="V1080" s="13"/>
      <c r="W1080" s="13"/>
    </row>
    <row r="1081" spans="13:23" x14ac:dyDescent="0.2">
      <c r="M1081" s="13"/>
      <c r="N1081" s="13"/>
      <c r="O1081" s="81"/>
      <c r="P1081" s="13"/>
      <c r="Q1081" s="71"/>
      <c r="R1081" s="13"/>
      <c r="S1081" s="13"/>
      <c r="U1081" s="13"/>
      <c r="V1081" s="13"/>
      <c r="W1081" s="13"/>
    </row>
    <row r="1082" spans="13:23" x14ac:dyDescent="0.2">
      <c r="M1082" s="13"/>
      <c r="N1082" s="13"/>
      <c r="O1082" s="81"/>
      <c r="P1082" s="13"/>
      <c r="Q1082" s="71"/>
      <c r="R1082" s="13"/>
      <c r="S1082" s="13"/>
      <c r="U1082" s="13"/>
      <c r="V1082" s="13"/>
      <c r="W1082" s="13"/>
    </row>
    <row r="1083" spans="13:23" x14ac:dyDescent="0.2">
      <c r="M1083" s="13"/>
      <c r="N1083" s="13"/>
      <c r="O1083" s="81"/>
      <c r="P1083" s="13"/>
      <c r="Q1083" s="71"/>
      <c r="R1083" s="13"/>
      <c r="S1083" s="13"/>
      <c r="U1083" s="13"/>
      <c r="V1083" s="13"/>
      <c r="W1083" s="13"/>
    </row>
    <row r="1084" spans="13:23" x14ac:dyDescent="0.2">
      <c r="M1084" s="13"/>
      <c r="N1084" s="13"/>
      <c r="O1084" s="81"/>
      <c r="P1084" s="13"/>
      <c r="Q1084" s="71"/>
      <c r="R1084" s="13"/>
      <c r="S1084" s="13"/>
      <c r="U1084" s="13"/>
      <c r="V1084" s="13"/>
      <c r="W1084" s="13"/>
    </row>
    <row r="1085" spans="13:23" x14ac:dyDescent="0.2">
      <c r="M1085" s="13"/>
      <c r="N1085" s="13"/>
      <c r="O1085" s="81"/>
      <c r="P1085" s="13"/>
      <c r="Q1085" s="71"/>
      <c r="R1085" s="13"/>
      <c r="S1085" s="13"/>
      <c r="U1085" s="13"/>
      <c r="V1085" s="13"/>
      <c r="W1085" s="13"/>
    </row>
    <row r="1086" spans="13:23" x14ac:dyDescent="0.2">
      <c r="M1086" s="13"/>
      <c r="N1086" s="13"/>
      <c r="O1086" s="81"/>
      <c r="P1086" s="13"/>
      <c r="Q1086" s="71"/>
      <c r="R1086" s="13"/>
      <c r="S1086" s="13"/>
      <c r="U1086" s="13"/>
      <c r="V1086" s="13"/>
      <c r="W1086" s="13"/>
    </row>
    <row r="1087" spans="13:23" x14ac:dyDescent="0.2">
      <c r="M1087" s="13"/>
      <c r="N1087" s="13"/>
      <c r="O1087" s="81"/>
      <c r="P1087" s="13"/>
      <c r="Q1087" s="71"/>
      <c r="R1087" s="13"/>
      <c r="S1087" s="13"/>
      <c r="U1087" s="13"/>
      <c r="V1087" s="13"/>
      <c r="W1087" s="13"/>
    </row>
    <row r="1088" spans="13:23" x14ac:dyDescent="0.2">
      <c r="M1088" s="13"/>
      <c r="N1088" s="13"/>
      <c r="O1088" s="81"/>
      <c r="P1088" s="13"/>
      <c r="Q1088" s="71"/>
      <c r="R1088" s="13"/>
      <c r="S1088" s="13"/>
      <c r="U1088" s="13"/>
      <c r="V1088" s="13"/>
      <c r="W1088" s="13"/>
    </row>
    <row r="1089" spans="13:23" x14ac:dyDescent="0.2">
      <c r="M1089" s="13"/>
      <c r="N1089" s="13"/>
      <c r="O1089" s="81"/>
      <c r="P1089" s="13"/>
      <c r="Q1089" s="71"/>
      <c r="R1089" s="13"/>
      <c r="S1089" s="13"/>
      <c r="U1089" s="13"/>
      <c r="V1089" s="13"/>
      <c r="W1089" s="13"/>
    </row>
    <row r="1090" spans="13:23" x14ac:dyDescent="0.2">
      <c r="M1090" s="13"/>
      <c r="N1090" s="13"/>
      <c r="O1090" s="81"/>
      <c r="P1090" s="13"/>
      <c r="Q1090" s="71"/>
      <c r="R1090" s="13"/>
      <c r="S1090" s="13"/>
      <c r="U1090" s="13"/>
      <c r="V1090" s="13"/>
      <c r="W1090" s="13"/>
    </row>
    <row r="1091" spans="13:23" x14ac:dyDescent="0.2">
      <c r="M1091" s="13"/>
      <c r="N1091" s="13"/>
      <c r="O1091" s="81"/>
      <c r="P1091" s="13"/>
      <c r="Q1091" s="71"/>
      <c r="R1091" s="13"/>
      <c r="S1091" s="13"/>
      <c r="U1091" s="13"/>
      <c r="V1091" s="13"/>
      <c r="W1091" s="13"/>
    </row>
    <row r="1092" spans="13:23" x14ac:dyDescent="0.2">
      <c r="M1092" s="13"/>
      <c r="N1092" s="13"/>
      <c r="O1092" s="81"/>
      <c r="P1092" s="13"/>
      <c r="Q1092" s="71"/>
      <c r="R1092" s="13"/>
      <c r="S1092" s="13"/>
      <c r="U1092" s="13"/>
      <c r="V1092" s="13"/>
      <c r="W1092" s="13"/>
    </row>
    <row r="1093" spans="13:23" x14ac:dyDescent="0.2">
      <c r="M1093" s="13"/>
      <c r="N1093" s="13"/>
      <c r="O1093" s="81"/>
      <c r="P1093" s="13"/>
      <c r="Q1093" s="71"/>
      <c r="R1093" s="13"/>
      <c r="S1093" s="13"/>
      <c r="U1093" s="13"/>
      <c r="V1093" s="13"/>
      <c r="W1093" s="13"/>
    </row>
    <row r="1094" spans="13:23" x14ac:dyDescent="0.2">
      <c r="M1094" s="13"/>
      <c r="N1094" s="13"/>
      <c r="O1094" s="81"/>
      <c r="P1094" s="13"/>
      <c r="Q1094" s="71"/>
      <c r="R1094" s="13"/>
      <c r="S1094" s="13"/>
      <c r="U1094" s="13"/>
      <c r="V1094" s="13"/>
      <c r="W1094" s="13"/>
    </row>
    <row r="1095" spans="13:23" x14ac:dyDescent="0.2">
      <c r="M1095" s="13"/>
      <c r="N1095" s="13"/>
      <c r="O1095" s="81"/>
      <c r="P1095" s="13"/>
      <c r="Q1095" s="71"/>
      <c r="R1095" s="13"/>
      <c r="S1095" s="13"/>
      <c r="U1095" s="13"/>
      <c r="V1095" s="13"/>
      <c r="W1095" s="13"/>
    </row>
    <row r="1096" spans="13:23" x14ac:dyDescent="0.2">
      <c r="M1096" s="13"/>
      <c r="N1096" s="13"/>
      <c r="O1096" s="81"/>
      <c r="P1096" s="13"/>
      <c r="Q1096" s="71"/>
      <c r="R1096" s="13"/>
      <c r="S1096" s="13"/>
      <c r="U1096" s="13"/>
      <c r="V1096" s="13"/>
      <c r="W1096" s="13"/>
    </row>
    <row r="1097" spans="13:23" x14ac:dyDescent="0.2">
      <c r="M1097" s="13"/>
      <c r="N1097" s="13"/>
      <c r="O1097" s="81"/>
      <c r="P1097" s="13"/>
      <c r="Q1097" s="71"/>
      <c r="R1097" s="13"/>
      <c r="S1097" s="13"/>
      <c r="U1097" s="13"/>
      <c r="V1097" s="13"/>
      <c r="W1097" s="13"/>
    </row>
    <row r="1098" spans="13:23" x14ac:dyDescent="0.2">
      <c r="M1098" s="13"/>
      <c r="N1098" s="13"/>
      <c r="O1098" s="81"/>
      <c r="P1098" s="13"/>
      <c r="Q1098" s="71"/>
      <c r="R1098" s="13"/>
      <c r="S1098" s="13"/>
      <c r="U1098" s="13"/>
      <c r="V1098" s="13"/>
      <c r="W1098" s="13"/>
    </row>
    <row r="1099" spans="13:23" x14ac:dyDescent="0.2">
      <c r="M1099" s="13"/>
      <c r="N1099" s="13"/>
      <c r="O1099" s="81"/>
      <c r="P1099" s="13"/>
      <c r="Q1099" s="71"/>
      <c r="R1099" s="13"/>
      <c r="S1099" s="13"/>
      <c r="U1099" s="13"/>
      <c r="V1099" s="13"/>
      <c r="W1099" s="13"/>
    </row>
    <row r="1100" spans="13:23" x14ac:dyDescent="0.2">
      <c r="M1100" s="13"/>
      <c r="N1100" s="13"/>
      <c r="O1100" s="81"/>
      <c r="P1100" s="13"/>
      <c r="Q1100" s="71"/>
      <c r="R1100" s="13"/>
      <c r="S1100" s="13"/>
      <c r="U1100" s="13"/>
      <c r="V1100" s="13"/>
      <c r="W1100" s="13"/>
    </row>
    <row r="1101" spans="13:23" x14ac:dyDescent="0.2">
      <c r="M1101" s="13"/>
      <c r="N1101" s="13"/>
      <c r="O1101" s="81"/>
      <c r="P1101" s="13"/>
      <c r="Q1101" s="71"/>
      <c r="R1101" s="13"/>
      <c r="S1101" s="13"/>
      <c r="U1101" s="13"/>
      <c r="V1101" s="13"/>
      <c r="W1101" s="13"/>
    </row>
    <row r="1102" spans="13:23" x14ac:dyDescent="0.2">
      <c r="M1102" s="13"/>
      <c r="N1102" s="13"/>
      <c r="O1102" s="81"/>
      <c r="P1102" s="13"/>
      <c r="Q1102" s="71"/>
      <c r="R1102" s="13"/>
      <c r="S1102" s="13"/>
      <c r="U1102" s="13"/>
      <c r="V1102" s="13"/>
      <c r="W1102" s="13"/>
    </row>
    <row r="1103" spans="13:23" x14ac:dyDescent="0.2">
      <c r="M1103" s="13"/>
      <c r="N1103" s="13"/>
      <c r="O1103" s="81"/>
      <c r="P1103" s="13"/>
      <c r="Q1103" s="71"/>
      <c r="R1103" s="13"/>
      <c r="S1103" s="13"/>
      <c r="U1103" s="13"/>
      <c r="V1103" s="13"/>
      <c r="W1103" s="13"/>
    </row>
    <row r="1104" spans="13:23" x14ac:dyDescent="0.2">
      <c r="M1104" s="13"/>
      <c r="N1104" s="13"/>
      <c r="O1104" s="81"/>
      <c r="P1104" s="13"/>
      <c r="Q1104" s="71"/>
      <c r="R1104" s="13"/>
      <c r="S1104" s="13"/>
      <c r="U1104" s="13"/>
      <c r="V1104" s="13"/>
      <c r="W1104" s="13"/>
    </row>
    <row r="1105" spans="13:23" x14ac:dyDescent="0.2">
      <c r="M1105" s="13"/>
      <c r="N1105" s="13"/>
      <c r="O1105" s="81"/>
      <c r="P1105" s="13"/>
      <c r="Q1105" s="71"/>
      <c r="R1105" s="13"/>
      <c r="S1105" s="13"/>
      <c r="U1105" s="13"/>
      <c r="V1105" s="13"/>
      <c r="W1105" s="13"/>
    </row>
    <row r="1106" spans="13:23" x14ac:dyDescent="0.2">
      <c r="M1106" s="13"/>
      <c r="N1106" s="13"/>
      <c r="O1106" s="81"/>
      <c r="P1106" s="13"/>
      <c r="Q1106" s="71"/>
      <c r="R1106" s="13"/>
      <c r="S1106" s="13"/>
      <c r="U1106" s="13"/>
      <c r="V1106" s="13"/>
      <c r="W1106" s="13"/>
    </row>
    <row r="1107" spans="13:23" x14ac:dyDescent="0.2">
      <c r="M1107" s="13"/>
      <c r="N1107" s="13"/>
      <c r="O1107" s="81"/>
      <c r="P1107" s="13"/>
      <c r="Q1107" s="71"/>
      <c r="R1107" s="13"/>
      <c r="S1107" s="13"/>
      <c r="U1107" s="13"/>
      <c r="V1107" s="13"/>
      <c r="W1107" s="13"/>
    </row>
    <row r="1108" spans="13:23" x14ac:dyDescent="0.2">
      <c r="M1108" s="13"/>
      <c r="N1108" s="13"/>
      <c r="O1108" s="81"/>
      <c r="P1108" s="13"/>
      <c r="Q1108" s="71"/>
      <c r="R1108" s="13"/>
      <c r="S1108" s="13"/>
      <c r="U1108" s="13"/>
      <c r="V1108" s="13"/>
      <c r="W1108" s="13"/>
    </row>
    <row r="1109" spans="13:23" x14ac:dyDescent="0.2">
      <c r="M1109" s="13"/>
      <c r="N1109" s="13"/>
      <c r="O1109" s="81"/>
      <c r="P1109" s="13"/>
      <c r="Q1109" s="71"/>
      <c r="R1109" s="13"/>
      <c r="S1109" s="13"/>
      <c r="U1109" s="13"/>
      <c r="V1109" s="13"/>
      <c r="W1109" s="13"/>
    </row>
    <row r="1110" spans="13:23" x14ac:dyDescent="0.2">
      <c r="M1110" s="13"/>
      <c r="N1110" s="13"/>
      <c r="O1110" s="81"/>
      <c r="P1110" s="13"/>
      <c r="Q1110" s="71"/>
      <c r="R1110" s="13"/>
      <c r="S1110" s="13"/>
      <c r="U1110" s="13"/>
      <c r="V1110" s="13"/>
      <c r="W1110" s="13"/>
    </row>
    <row r="1111" spans="13:23" x14ac:dyDescent="0.2">
      <c r="M1111" s="13"/>
      <c r="N1111" s="13"/>
      <c r="O1111" s="81"/>
      <c r="P1111" s="13"/>
      <c r="Q1111" s="71"/>
      <c r="R1111" s="13"/>
      <c r="S1111" s="13"/>
      <c r="U1111" s="13"/>
      <c r="V1111" s="13"/>
      <c r="W1111" s="13"/>
    </row>
    <row r="1112" spans="13:23" x14ac:dyDescent="0.2">
      <c r="M1112" s="13"/>
      <c r="N1112" s="13"/>
      <c r="O1112" s="81"/>
      <c r="P1112" s="13"/>
      <c r="Q1112" s="71"/>
      <c r="R1112" s="13"/>
      <c r="S1112" s="13"/>
      <c r="U1112" s="13"/>
      <c r="V1112" s="13"/>
      <c r="W1112" s="13"/>
    </row>
    <row r="1113" spans="13:23" x14ac:dyDescent="0.2">
      <c r="M1113" s="13"/>
      <c r="N1113" s="13"/>
      <c r="O1113" s="81"/>
      <c r="P1113" s="13"/>
      <c r="Q1113" s="71"/>
      <c r="R1113" s="13"/>
      <c r="S1113" s="13"/>
      <c r="U1113" s="13"/>
      <c r="V1113" s="13"/>
      <c r="W1113" s="13"/>
    </row>
    <row r="1114" spans="13:23" x14ac:dyDescent="0.2">
      <c r="M1114" s="13"/>
      <c r="N1114" s="13"/>
      <c r="O1114" s="81"/>
      <c r="P1114" s="13"/>
      <c r="Q1114" s="71"/>
      <c r="R1114" s="13"/>
      <c r="S1114" s="13"/>
      <c r="U1114" s="13"/>
      <c r="V1114" s="13"/>
      <c r="W1114" s="13"/>
    </row>
    <row r="1115" spans="13:23" x14ac:dyDescent="0.2">
      <c r="M1115" s="13"/>
      <c r="N1115" s="13"/>
      <c r="O1115" s="81"/>
      <c r="P1115" s="13"/>
      <c r="Q1115" s="71"/>
      <c r="R1115" s="13"/>
      <c r="S1115" s="13"/>
      <c r="U1115" s="13"/>
      <c r="V1115" s="13"/>
      <c r="W1115" s="13"/>
    </row>
    <row r="1116" spans="13:23" x14ac:dyDescent="0.2">
      <c r="M1116" s="13"/>
      <c r="N1116" s="13"/>
      <c r="O1116" s="81"/>
      <c r="P1116" s="13"/>
      <c r="Q1116" s="71"/>
      <c r="R1116" s="13"/>
      <c r="S1116" s="13"/>
      <c r="U1116" s="13"/>
      <c r="V1116" s="13"/>
      <c r="W1116" s="13"/>
    </row>
    <row r="1117" spans="13:23" x14ac:dyDescent="0.2">
      <c r="M1117" s="13"/>
      <c r="N1117" s="13"/>
      <c r="O1117" s="81"/>
      <c r="P1117" s="13"/>
      <c r="Q1117" s="71"/>
      <c r="R1117" s="13"/>
      <c r="S1117" s="13"/>
      <c r="U1117" s="13"/>
      <c r="V1117" s="13"/>
      <c r="W1117" s="13"/>
    </row>
    <row r="1118" spans="13:23" x14ac:dyDescent="0.2">
      <c r="M1118" s="13"/>
      <c r="N1118" s="13"/>
      <c r="O1118" s="81"/>
      <c r="P1118" s="13"/>
      <c r="Q1118" s="71"/>
      <c r="R1118" s="13"/>
      <c r="S1118" s="13"/>
      <c r="U1118" s="13"/>
      <c r="V1118" s="13"/>
      <c r="W1118" s="13"/>
    </row>
    <row r="1119" spans="13:23" x14ac:dyDescent="0.2">
      <c r="M1119" s="13"/>
      <c r="N1119" s="13"/>
      <c r="O1119" s="81"/>
      <c r="P1119" s="13"/>
      <c r="Q1119" s="71"/>
      <c r="R1119" s="13"/>
      <c r="S1119" s="13"/>
      <c r="U1119" s="13"/>
      <c r="V1119" s="13"/>
      <c r="W1119" s="13"/>
    </row>
    <row r="1120" spans="13:23" x14ac:dyDescent="0.2">
      <c r="M1120" s="13"/>
      <c r="N1120" s="13"/>
      <c r="O1120" s="81"/>
      <c r="P1120" s="13"/>
      <c r="Q1120" s="71"/>
      <c r="R1120" s="13"/>
      <c r="S1120" s="13"/>
      <c r="U1120" s="13"/>
      <c r="V1120" s="13"/>
      <c r="W1120" s="13"/>
    </row>
    <row r="1121" spans="13:23" x14ac:dyDescent="0.2">
      <c r="M1121" s="13"/>
      <c r="N1121" s="13"/>
      <c r="O1121" s="81"/>
      <c r="P1121" s="13"/>
      <c r="Q1121" s="71"/>
      <c r="R1121" s="13"/>
      <c r="S1121" s="13"/>
      <c r="U1121" s="13"/>
      <c r="V1121" s="13"/>
      <c r="W1121" s="13"/>
    </row>
    <row r="1122" spans="13:23" x14ac:dyDescent="0.2">
      <c r="M1122" s="13"/>
      <c r="N1122" s="13"/>
      <c r="O1122" s="81"/>
      <c r="P1122" s="13"/>
      <c r="Q1122" s="71"/>
      <c r="R1122" s="13"/>
      <c r="S1122" s="13"/>
      <c r="U1122" s="13"/>
      <c r="V1122" s="13"/>
      <c r="W1122" s="13"/>
    </row>
    <row r="1123" spans="13:23" x14ac:dyDescent="0.2">
      <c r="M1123" s="13"/>
      <c r="N1123" s="13"/>
      <c r="O1123" s="81"/>
      <c r="P1123" s="13"/>
      <c r="Q1123" s="71"/>
      <c r="R1123" s="13"/>
      <c r="S1123" s="13"/>
      <c r="U1123" s="13"/>
      <c r="V1123" s="13"/>
      <c r="W1123" s="13"/>
    </row>
    <row r="1124" spans="13:23" x14ac:dyDescent="0.2">
      <c r="M1124" s="13"/>
      <c r="N1124" s="13"/>
      <c r="O1124" s="81"/>
      <c r="P1124" s="13"/>
      <c r="Q1124" s="71"/>
      <c r="R1124" s="13"/>
      <c r="S1124" s="13"/>
      <c r="U1124" s="13"/>
      <c r="V1124" s="13"/>
      <c r="W1124" s="13"/>
    </row>
    <row r="1125" spans="13:23" x14ac:dyDescent="0.2">
      <c r="M1125" s="13"/>
      <c r="N1125" s="13"/>
      <c r="O1125" s="81"/>
      <c r="P1125" s="13"/>
      <c r="Q1125" s="71"/>
      <c r="R1125" s="13"/>
      <c r="S1125" s="13"/>
      <c r="U1125" s="13"/>
      <c r="V1125" s="13"/>
      <c r="W1125" s="13"/>
    </row>
    <row r="1126" spans="13:23" x14ac:dyDescent="0.2">
      <c r="M1126" s="13"/>
      <c r="N1126" s="13"/>
      <c r="O1126" s="81"/>
      <c r="P1126" s="13"/>
      <c r="Q1126" s="71"/>
      <c r="R1126" s="13"/>
      <c r="S1126" s="13"/>
      <c r="U1126" s="13"/>
      <c r="V1126" s="13"/>
      <c r="W1126" s="13"/>
    </row>
    <row r="1127" spans="13:23" x14ac:dyDescent="0.2">
      <c r="M1127" s="13"/>
      <c r="N1127" s="13"/>
      <c r="O1127" s="81"/>
      <c r="P1127" s="13"/>
      <c r="Q1127" s="71"/>
      <c r="R1127" s="13"/>
      <c r="S1127" s="13"/>
      <c r="U1127" s="13"/>
      <c r="V1127" s="13"/>
      <c r="W1127" s="13"/>
    </row>
    <row r="1128" spans="13:23" x14ac:dyDescent="0.2">
      <c r="M1128" s="13"/>
      <c r="N1128" s="13"/>
      <c r="O1128" s="81"/>
      <c r="P1128" s="13"/>
      <c r="Q1128" s="71"/>
      <c r="R1128" s="13"/>
      <c r="S1128" s="13"/>
      <c r="U1128" s="13"/>
      <c r="V1128" s="13"/>
      <c r="W1128" s="13"/>
    </row>
    <row r="1129" spans="13:23" x14ac:dyDescent="0.2">
      <c r="M1129" s="13"/>
      <c r="N1129" s="13"/>
      <c r="O1129" s="81"/>
      <c r="P1129" s="13"/>
      <c r="Q1129" s="71"/>
      <c r="R1129" s="13"/>
      <c r="S1129" s="13"/>
      <c r="U1129" s="13"/>
      <c r="V1129" s="13"/>
      <c r="W1129" s="13"/>
    </row>
    <row r="1130" spans="13:23" x14ac:dyDescent="0.2">
      <c r="M1130" s="13"/>
      <c r="N1130" s="13"/>
      <c r="O1130" s="81"/>
      <c r="P1130" s="13"/>
      <c r="Q1130" s="71"/>
      <c r="R1130" s="13"/>
      <c r="S1130" s="13"/>
      <c r="U1130" s="13"/>
      <c r="V1130" s="13"/>
      <c r="W1130" s="13"/>
    </row>
    <row r="1131" spans="13:23" x14ac:dyDescent="0.2">
      <c r="M1131" s="13"/>
      <c r="N1131" s="13"/>
      <c r="O1131" s="81"/>
      <c r="P1131" s="13"/>
      <c r="Q1131" s="71"/>
      <c r="R1131" s="13"/>
      <c r="S1131" s="13"/>
      <c r="U1131" s="13"/>
      <c r="V1131" s="13"/>
      <c r="W1131" s="13"/>
    </row>
    <row r="1132" spans="13:23" x14ac:dyDescent="0.2">
      <c r="M1132" s="13"/>
      <c r="N1132" s="13"/>
      <c r="O1132" s="81"/>
      <c r="P1132" s="13"/>
      <c r="Q1132" s="71"/>
      <c r="R1132" s="13"/>
      <c r="S1132" s="13"/>
      <c r="U1132" s="13"/>
      <c r="V1132" s="13"/>
      <c r="W1132" s="13"/>
    </row>
    <row r="1133" spans="13:23" x14ac:dyDescent="0.2">
      <c r="M1133" s="13"/>
      <c r="N1133" s="13"/>
      <c r="O1133" s="81"/>
      <c r="P1133" s="13"/>
      <c r="Q1133" s="71"/>
      <c r="R1133" s="13"/>
      <c r="S1133" s="13"/>
      <c r="U1133" s="13"/>
      <c r="V1133" s="13"/>
      <c r="W1133" s="13"/>
    </row>
    <row r="1134" spans="13:23" x14ac:dyDescent="0.2">
      <c r="M1134" s="13"/>
      <c r="N1134" s="13"/>
      <c r="O1134" s="81"/>
      <c r="P1134" s="13"/>
      <c r="Q1134" s="71"/>
      <c r="R1134" s="13"/>
      <c r="S1134" s="13"/>
      <c r="U1134" s="13"/>
      <c r="V1134" s="13"/>
      <c r="W1134" s="13"/>
    </row>
    <row r="1135" spans="13:23" x14ac:dyDescent="0.2">
      <c r="M1135" s="13"/>
      <c r="N1135" s="13"/>
      <c r="O1135" s="81"/>
      <c r="P1135" s="13"/>
      <c r="Q1135" s="71"/>
      <c r="R1135" s="13"/>
      <c r="S1135" s="13"/>
      <c r="U1135" s="13"/>
      <c r="V1135" s="13"/>
      <c r="W1135" s="13"/>
    </row>
    <row r="1136" spans="13:23" x14ac:dyDescent="0.2">
      <c r="M1136" s="13"/>
      <c r="N1136" s="13"/>
      <c r="O1136" s="81"/>
      <c r="P1136" s="13"/>
      <c r="Q1136" s="71"/>
      <c r="R1136" s="13"/>
      <c r="S1136" s="13"/>
      <c r="U1136" s="13"/>
      <c r="V1136" s="13"/>
      <c r="W1136" s="13"/>
    </row>
    <row r="1137" spans="13:23" x14ac:dyDescent="0.2">
      <c r="M1137" s="13"/>
      <c r="N1137" s="13"/>
      <c r="O1137" s="81"/>
      <c r="P1137" s="13"/>
      <c r="Q1137" s="71"/>
      <c r="R1137" s="13"/>
      <c r="S1137" s="13"/>
      <c r="U1137" s="13"/>
      <c r="V1137" s="13"/>
      <c r="W1137" s="13"/>
    </row>
    <row r="1138" spans="13:23" x14ac:dyDescent="0.2">
      <c r="M1138" s="13"/>
      <c r="N1138" s="13"/>
      <c r="O1138" s="81"/>
      <c r="P1138" s="13"/>
      <c r="Q1138" s="71"/>
      <c r="R1138" s="13"/>
      <c r="S1138" s="13"/>
      <c r="U1138" s="13"/>
      <c r="V1138" s="13"/>
      <c r="W1138" s="13"/>
    </row>
    <row r="1139" spans="13:23" x14ac:dyDescent="0.2">
      <c r="M1139" s="13"/>
      <c r="N1139" s="13"/>
      <c r="O1139" s="81"/>
      <c r="P1139" s="13"/>
      <c r="Q1139" s="71"/>
      <c r="R1139" s="13"/>
      <c r="S1139" s="13"/>
      <c r="U1139" s="13"/>
      <c r="V1139" s="13"/>
      <c r="W1139" s="13"/>
    </row>
    <row r="1140" spans="13:23" x14ac:dyDescent="0.2">
      <c r="M1140" s="13"/>
      <c r="N1140" s="13"/>
      <c r="O1140" s="81"/>
      <c r="P1140" s="13"/>
      <c r="Q1140" s="71"/>
      <c r="R1140" s="13"/>
      <c r="S1140" s="13"/>
      <c r="U1140" s="13"/>
      <c r="V1140" s="13"/>
      <c r="W1140" s="13"/>
    </row>
    <row r="1141" spans="13:23" x14ac:dyDescent="0.2">
      <c r="M1141" s="13"/>
      <c r="N1141" s="13"/>
      <c r="O1141" s="81"/>
      <c r="P1141" s="13"/>
      <c r="Q1141" s="71"/>
      <c r="R1141" s="13"/>
      <c r="S1141" s="13"/>
      <c r="U1141" s="13"/>
      <c r="V1141" s="13"/>
      <c r="W1141" s="13"/>
    </row>
    <row r="1142" spans="13:23" x14ac:dyDescent="0.2">
      <c r="M1142" s="13"/>
      <c r="N1142" s="13"/>
      <c r="O1142" s="81"/>
      <c r="P1142" s="13"/>
      <c r="Q1142" s="71"/>
      <c r="R1142" s="13"/>
      <c r="S1142" s="13"/>
      <c r="U1142" s="13"/>
      <c r="V1142" s="13"/>
      <c r="W1142" s="13"/>
    </row>
    <row r="1143" spans="13:23" x14ac:dyDescent="0.2">
      <c r="M1143" s="13"/>
      <c r="N1143" s="13"/>
      <c r="O1143" s="81"/>
      <c r="P1143" s="13"/>
      <c r="Q1143" s="71"/>
      <c r="R1143" s="13"/>
      <c r="S1143" s="13"/>
      <c r="U1143" s="13"/>
      <c r="V1143" s="13"/>
      <c r="W1143" s="13"/>
    </row>
    <row r="1144" spans="13:23" x14ac:dyDescent="0.2">
      <c r="M1144" s="13"/>
      <c r="N1144" s="13"/>
      <c r="O1144" s="81"/>
      <c r="P1144" s="13"/>
      <c r="Q1144" s="71"/>
      <c r="R1144" s="13"/>
      <c r="S1144" s="13"/>
      <c r="U1144" s="13"/>
      <c r="V1144" s="13"/>
      <c r="W1144" s="13"/>
    </row>
    <row r="1145" spans="13:23" x14ac:dyDescent="0.2">
      <c r="M1145" s="13"/>
      <c r="N1145" s="13"/>
      <c r="O1145" s="81"/>
      <c r="P1145" s="13"/>
      <c r="Q1145" s="71"/>
      <c r="R1145" s="13"/>
      <c r="S1145" s="13"/>
      <c r="U1145" s="13"/>
      <c r="V1145" s="13"/>
      <c r="W1145" s="13"/>
    </row>
    <row r="1146" spans="13:23" x14ac:dyDescent="0.2">
      <c r="M1146" s="13"/>
      <c r="N1146" s="13"/>
      <c r="O1146" s="81"/>
      <c r="P1146" s="13"/>
      <c r="Q1146" s="71"/>
      <c r="R1146" s="13"/>
      <c r="S1146" s="13"/>
      <c r="U1146" s="13"/>
      <c r="V1146" s="13"/>
      <c r="W1146" s="13"/>
    </row>
    <row r="1147" spans="13:23" x14ac:dyDescent="0.2">
      <c r="M1147" s="13"/>
      <c r="N1147" s="13"/>
      <c r="O1147" s="81"/>
      <c r="P1147" s="13"/>
      <c r="Q1147" s="71"/>
      <c r="R1147" s="13"/>
      <c r="S1147" s="13"/>
      <c r="U1147" s="13"/>
      <c r="V1147" s="13"/>
      <c r="W1147" s="13"/>
    </row>
    <row r="1148" spans="13:23" x14ac:dyDescent="0.2">
      <c r="M1148" s="13"/>
      <c r="N1148" s="13"/>
      <c r="O1148" s="81"/>
      <c r="P1148" s="13"/>
      <c r="Q1148" s="71"/>
      <c r="R1148" s="13"/>
      <c r="S1148" s="13"/>
      <c r="U1148" s="13"/>
      <c r="V1148" s="13"/>
      <c r="W1148" s="13"/>
    </row>
    <row r="1149" spans="13:23" x14ac:dyDescent="0.2">
      <c r="M1149" s="13"/>
      <c r="N1149" s="13"/>
      <c r="O1149" s="81"/>
      <c r="P1149" s="13"/>
      <c r="Q1149" s="71"/>
      <c r="R1149" s="13"/>
      <c r="S1149" s="13"/>
      <c r="U1149" s="13"/>
      <c r="V1149" s="13"/>
      <c r="W1149" s="13"/>
    </row>
    <row r="1150" spans="13:23" x14ac:dyDescent="0.2">
      <c r="M1150" s="13"/>
      <c r="N1150" s="13"/>
      <c r="O1150" s="81"/>
      <c r="P1150" s="13"/>
      <c r="Q1150" s="71"/>
      <c r="R1150" s="13"/>
      <c r="S1150" s="13"/>
      <c r="U1150" s="13"/>
      <c r="V1150" s="13"/>
      <c r="W1150" s="13"/>
    </row>
    <row r="1151" spans="13:23" x14ac:dyDescent="0.2">
      <c r="M1151" s="13"/>
      <c r="N1151" s="13"/>
      <c r="O1151" s="81"/>
      <c r="P1151" s="13"/>
      <c r="Q1151" s="71"/>
      <c r="R1151" s="13"/>
      <c r="S1151" s="13"/>
      <c r="U1151" s="13"/>
      <c r="V1151" s="13"/>
      <c r="W1151" s="13"/>
    </row>
    <row r="1152" spans="13:23" x14ac:dyDescent="0.2">
      <c r="M1152" s="13"/>
      <c r="N1152" s="13"/>
      <c r="O1152" s="81"/>
      <c r="P1152" s="13"/>
      <c r="Q1152" s="71"/>
      <c r="R1152" s="13"/>
      <c r="S1152" s="13"/>
      <c r="U1152" s="13"/>
      <c r="V1152" s="13"/>
      <c r="W1152" s="13"/>
    </row>
    <row r="1153" spans="13:23" x14ac:dyDescent="0.2">
      <c r="M1153" s="13"/>
      <c r="N1153" s="13"/>
      <c r="O1153" s="81"/>
      <c r="P1153" s="13"/>
      <c r="Q1153" s="71"/>
      <c r="R1153" s="13"/>
      <c r="S1153" s="13"/>
      <c r="U1153" s="13"/>
      <c r="V1153" s="13"/>
      <c r="W1153" s="13"/>
    </row>
    <row r="1154" spans="13:23" x14ac:dyDescent="0.2">
      <c r="M1154" s="13"/>
      <c r="N1154" s="13"/>
      <c r="O1154" s="81"/>
      <c r="P1154" s="13"/>
      <c r="Q1154" s="71"/>
      <c r="R1154" s="13"/>
      <c r="S1154" s="13"/>
      <c r="U1154" s="13"/>
      <c r="V1154" s="13"/>
      <c r="W1154" s="13"/>
    </row>
    <row r="1155" spans="13:23" x14ac:dyDescent="0.2">
      <c r="M1155" s="13"/>
      <c r="N1155" s="13"/>
      <c r="O1155" s="81"/>
      <c r="P1155" s="13"/>
      <c r="Q1155" s="71"/>
      <c r="R1155" s="13"/>
      <c r="S1155" s="13"/>
      <c r="U1155" s="13"/>
      <c r="V1155" s="13"/>
      <c r="W1155" s="13"/>
    </row>
    <row r="1156" spans="13:23" x14ac:dyDescent="0.2">
      <c r="M1156" s="13"/>
      <c r="N1156" s="13"/>
      <c r="O1156" s="81"/>
      <c r="P1156" s="13"/>
      <c r="Q1156" s="71"/>
      <c r="R1156" s="13"/>
      <c r="S1156" s="13"/>
      <c r="U1156" s="13"/>
      <c r="V1156" s="13"/>
      <c r="W1156" s="13"/>
    </row>
    <row r="1157" spans="13:23" x14ac:dyDescent="0.2">
      <c r="M1157" s="13"/>
      <c r="N1157" s="13"/>
      <c r="O1157" s="81"/>
      <c r="P1157" s="13"/>
      <c r="Q1157" s="71"/>
      <c r="R1157" s="13"/>
      <c r="S1157" s="13"/>
      <c r="U1157" s="13"/>
      <c r="V1157" s="13"/>
      <c r="W1157" s="13"/>
    </row>
    <row r="1158" spans="13:23" x14ac:dyDescent="0.2">
      <c r="M1158" s="13"/>
      <c r="N1158" s="13"/>
      <c r="O1158" s="81"/>
      <c r="P1158" s="13"/>
      <c r="Q1158" s="71"/>
      <c r="R1158" s="13"/>
      <c r="S1158" s="13"/>
      <c r="U1158" s="13"/>
      <c r="V1158" s="13"/>
      <c r="W1158" s="13"/>
    </row>
    <row r="1159" spans="13:23" x14ac:dyDescent="0.2">
      <c r="M1159" s="13"/>
      <c r="N1159" s="13"/>
      <c r="O1159" s="81"/>
      <c r="P1159" s="13"/>
      <c r="Q1159" s="71"/>
      <c r="R1159" s="13"/>
      <c r="S1159" s="13"/>
      <c r="U1159" s="13"/>
      <c r="V1159" s="13"/>
      <c r="W1159" s="13"/>
    </row>
    <row r="1160" spans="13:23" x14ac:dyDescent="0.2">
      <c r="M1160" s="13"/>
      <c r="N1160" s="13"/>
      <c r="O1160" s="81"/>
      <c r="P1160" s="13"/>
      <c r="Q1160" s="71"/>
      <c r="R1160" s="13"/>
      <c r="S1160" s="13"/>
      <c r="U1160" s="13"/>
      <c r="V1160" s="13"/>
      <c r="W1160" s="13"/>
    </row>
    <row r="1161" spans="13:23" x14ac:dyDescent="0.2">
      <c r="M1161" s="13"/>
      <c r="N1161" s="13"/>
      <c r="O1161" s="81"/>
      <c r="P1161" s="13"/>
      <c r="Q1161" s="71"/>
      <c r="R1161" s="13"/>
      <c r="S1161" s="13"/>
      <c r="U1161" s="13"/>
      <c r="V1161" s="13"/>
      <c r="W1161" s="13"/>
    </row>
    <row r="1162" spans="13:23" x14ac:dyDescent="0.2">
      <c r="M1162" s="13"/>
      <c r="N1162" s="13"/>
      <c r="O1162" s="81"/>
      <c r="P1162" s="13"/>
      <c r="Q1162" s="71"/>
      <c r="R1162" s="13"/>
      <c r="S1162" s="13"/>
      <c r="U1162" s="13"/>
      <c r="V1162" s="13"/>
      <c r="W1162" s="13"/>
    </row>
    <row r="1163" spans="13:23" x14ac:dyDescent="0.2">
      <c r="M1163" s="13"/>
      <c r="N1163" s="13"/>
      <c r="O1163" s="81"/>
      <c r="P1163" s="13"/>
      <c r="Q1163" s="71"/>
      <c r="R1163" s="13"/>
      <c r="S1163" s="13"/>
      <c r="U1163" s="13"/>
      <c r="V1163" s="13"/>
      <c r="W1163" s="13"/>
    </row>
    <row r="1164" spans="13:23" x14ac:dyDescent="0.2">
      <c r="M1164" s="13"/>
      <c r="N1164" s="13"/>
      <c r="O1164" s="81"/>
      <c r="P1164" s="13"/>
      <c r="Q1164" s="71"/>
      <c r="R1164" s="13"/>
      <c r="S1164" s="13"/>
      <c r="U1164" s="13"/>
      <c r="V1164" s="13"/>
      <c r="W1164" s="13"/>
    </row>
    <row r="1165" spans="13:23" x14ac:dyDescent="0.2">
      <c r="M1165" s="13"/>
      <c r="N1165" s="13"/>
      <c r="O1165" s="81"/>
      <c r="P1165" s="13"/>
      <c r="Q1165" s="71"/>
      <c r="R1165" s="13"/>
      <c r="S1165" s="13"/>
      <c r="U1165" s="13"/>
      <c r="V1165" s="13"/>
      <c r="W1165" s="13"/>
    </row>
    <row r="1166" spans="13:23" x14ac:dyDescent="0.2">
      <c r="M1166" s="13"/>
      <c r="N1166" s="13"/>
      <c r="O1166" s="81"/>
      <c r="P1166" s="13"/>
      <c r="Q1166" s="71"/>
      <c r="R1166" s="13"/>
      <c r="S1166" s="13"/>
      <c r="U1166" s="13"/>
      <c r="V1166" s="13"/>
      <c r="W1166" s="13"/>
    </row>
    <row r="1167" spans="13:23" x14ac:dyDescent="0.2">
      <c r="M1167" s="13"/>
      <c r="N1167" s="13"/>
      <c r="O1167" s="81"/>
      <c r="P1167" s="13"/>
      <c r="Q1167" s="71"/>
      <c r="R1167" s="13"/>
      <c r="S1167" s="13"/>
      <c r="U1167" s="13"/>
      <c r="V1167" s="13"/>
      <c r="W1167" s="13"/>
    </row>
    <row r="1168" spans="13:23" x14ac:dyDescent="0.2">
      <c r="M1168" s="13"/>
      <c r="N1168" s="13"/>
      <c r="O1168" s="81"/>
      <c r="P1168" s="13"/>
      <c r="Q1168" s="71"/>
      <c r="R1168" s="13"/>
      <c r="S1168" s="13"/>
      <c r="U1168" s="13"/>
      <c r="V1168" s="13"/>
      <c r="W1168" s="13"/>
    </row>
    <row r="1169" spans="13:23" x14ac:dyDescent="0.2">
      <c r="M1169" s="13"/>
      <c r="N1169" s="13"/>
      <c r="O1169" s="81"/>
      <c r="P1169" s="13"/>
      <c r="Q1169" s="71"/>
      <c r="R1169" s="13"/>
      <c r="S1169" s="13"/>
      <c r="U1169" s="13"/>
      <c r="V1169" s="13"/>
      <c r="W1169" s="13"/>
    </row>
    <row r="1170" spans="13:23" x14ac:dyDescent="0.2">
      <c r="M1170" s="13"/>
      <c r="N1170" s="13"/>
      <c r="O1170" s="81"/>
      <c r="P1170" s="13"/>
      <c r="Q1170" s="71"/>
      <c r="R1170" s="13"/>
      <c r="S1170" s="13"/>
      <c r="U1170" s="13"/>
      <c r="V1170" s="13"/>
      <c r="W1170" s="13"/>
    </row>
    <row r="1171" spans="13:23" x14ac:dyDescent="0.2">
      <c r="M1171" s="13"/>
      <c r="N1171" s="13"/>
      <c r="O1171" s="81"/>
      <c r="P1171" s="13"/>
      <c r="Q1171" s="71"/>
      <c r="R1171" s="13"/>
      <c r="S1171" s="13"/>
      <c r="U1171" s="13"/>
      <c r="V1171" s="13"/>
      <c r="W1171" s="13"/>
    </row>
    <row r="1172" spans="13:23" x14ac:dyDescent="0.2">
      <c r="M1172" s="13"/>
      <c r="N1172" s="13"/>
      <c r="O1172" s="81"/>
      <c r="P1172" s="13"/>
      <c r="Q1172" s="71"/>
      <c r="R1172" s="13"/>
      <c r="S1172" s="13"/>
      <c r="U1172" s="13"/>
      <c r="V1172" s="13"/>
      <c r="W1172" s="13"/>
    </row>
    <row r="1173" spans="13:23" x14ac:dyDescent="0.2">
      <c r="M1173" s="13"/>
      <c r="N1173" s="13"/>
      <c r="O1173" s="81"/>
      <c r="P1173" s="13"/>
      <c r="Q1173" s="71"/>
      <c r="R1173" s="13"/>
      <c r="S1173" s="13"/>
      <c r="U1173" s="13"/>
      <c r="V1173" s="13"/>
      <c r="W1173" s="13"/>
    </row>
    <row r="1174" spans="13:23" x14ac:dyDescent="0.2">
      <c r="M1174" s="13"/>
      <c r="N1174" s="13"/>
      <c r="O1174" s="81"/>
      <c r="P1174" s="13"/>
      <c r="Q1174" s="71"/>
      <c r="R1174" s="13"/>
      <c r="S1174" s="13"/>
      <c r="U1174" s="13"/>
      <c r="V1174" s="13"/>
      <c r="W1174" s="13"/>
    </row>
    <row r="1175" spans="13:23" x14ac:dyDescent="0.2">
      <c r="M1175" s="13"/>
      <c r="N1175" s="13"/>
      <c r="O1175" s="81"/>
      <c r="P1175" s="13"/>
      <c r="Q1175" s="71"/>
      <c r="R1175" s="13"/>
      <c r="S1175" s="13"/>
      <c r="U1175" s="13"/>
      <c r="V1175" s="13"/>
      <c r="W1175" s="13"/>
    </row>
    <row r="1176" spans="13:23" x14ac:dyDescent="0.2">
      <c r="M1176" s="13"/>
      <c r="N1176" s="13"/>
      <c r="O1176" s="81"/>
      <c r="P1176" s="13"/>
      <c r="Q1176" s="71"/>
      <c r="R1176" s="13"/>
      <c r="S1176" s="13"/>
      <c r="U1176" s="13"/>
      <c r="V1176" s="13"/>
      <c r="W1176" s="13"/>
    </row>
    <row r="1177" spans="13:23" x14ac:dyDescent="0.2">
      <c r="M1177" s="13"/>
      <c r="N1177" s="13"/>
      <c r="O1177" s="81"/>
      <c r="P1177" s="13"/>
      <c r="Q1177" s="71"/>
      <c r="R1177" s="13"/>
      <c r="S1177" s="13"/>
      <c r="U1177" s="13"/>
      <c r="V1177" s="13"/>
      <c r="W1177" s="13"/>
    </row>
    <row r="1178" spans="13:23" x14ac:dyDescent="0.2">
      <c r="M1178" s="13"/>
      <c r="N1178" s="13"/>
      <c r="O1178" s="81"/>
      <c r="P1178" s="13"/>
      <c r="Q1178" s="71"/>
      <c r="R1178" s="13"/>
      <c r="S1178" s="13"/>
      <c r="U1178" s="13"/>
      <c r="V1178" s="13"/>
      <c r="W1178" s="13"/>
    </row>
    <row r="1179" spans="13:23" x14ac:dyDescent="0.2">
      <c r="M1179" s="13"/>
      <c r="N1179" s="13"/>
      <c r="O1179" s="81"/>
      <c r="P1179" s="13"/>
      <c r="Q1179" s="71"/>
      <c r="R1179" s="13"/>
      <c r="S1179" s="13"/>
      <c r="U1179" s="13"/>
      <c r="V1179" s="13"/>
      <c r="W1179" s="13"/>
    </row>
    <row r="1180" spans="13:23" x14ac:dyDescent="0.2">
      <c r="M1180" s="13"/>
      <c r="N1180" s="13"/>
      <c r="O1180" s="81"/>
      <c r="P1180" s="13"/>
      <c r="Q1180" s="71"/>
      <c r="R1180" s="13"/>
      <c r="S1180" s="13"/>
      <c r="U1180" s="13"/>
      <c r="V1180" s="13"/>
      <c r="W1180" s="13"/>
    </row>
    <row r="1181" spans="13:23" x14ac:dyDescent="0.2">
      <c r="M1181" s="13"/>
      <c r="N1181" s="13"/>
      <c r="O1181" s="81"/>
      <c r="P1181" s="13"/>
      <c r="Q1181" s="71"/>
      <c r="R1181" s="13"/>
      <c r="S1181" s="13"/>
      <c r="U1181" s="13"/>
      <c r="V1181" s="13"/>
      <c r="W1181" s="13"/>
    </row>
    <row r="1182" spans="13:23" x14ac:dyDescent="0.2">
      <c r="M1182" s="13"/>
      <c r="N1182" s="13"/>
      <c r="O1182" s="81"/>
      <c r="P1182" s="13"/>
      <c r="Q1182" s="71"/>
      <c r="R1182" s="13"/>
      <c r="S1182" s="13"/>
      <c r="U1182" s="13"/>
      <c r="V1182" s="13"/>
      <c r="W1182" s="13"/>
    </row>
    <row r="1183" spans="13:23" x14ac:dyDescent="0.2">
      <c r="M1183" s="13"/>
      <c r="N1183" s="13"/>
      <c r="O1183" s="81"/>
      <c r="P1183" s="13"/>
      <c r="Q1183" s="71"/>
      <c r="R1183" s="13"/>
      <c r="S1183" s="13"/>
      <c r="U1183" s="13"/>
      <c r="V1183" s="13"/>
      <c r="W1183" s="13"/>
    </row>
    <row r="1184" spans="13:23" x14ac:dyDescent="0.2">
      <c r="M1184" s="13"/>
      <c r="N1184" s="13"/>
      <c r="O1184" s="81"/>
      <c r="P1184" s="13"/>
      <c r="Q1184" s="71"/>
      <c r="R1184" s="13"/>
      <c r="S1184" s="13"/>
      <c r="U1184" s="13"/>
      <c r="V1184" s="13"/>
      <c r="W1184" s="13"/>
    </row>
    <row r="1185" spans="13:23" x14ac:dyDescent="0.2">
      <c r="M1185" s="13"/>
      <c r="N1185" s="13"/>
      <c r="O1185" s="81"/>
      <c r="P1185" s="13"/>
      <c r="Q1185" s="71"/>
      <c r="R1185" s="13"/>
      <c r="S1185" s="13"/>
      <c r="U1185" s="13"/>
      <c r="V1185" s="13"/>
      <c r="W1185" s="13"/>
    </row>
    <row r="1186" spans="13:23" x14ac:dyDescent="0.2">
      <c r="M1186" s="13"/>
      <c r="N1186" s="13"/>
      <c r="O1186" s="81"/>
      <c r="P1186" s="13"/>
      <c r="Q1186" s="71"/>
      <c r="R1186" s="13"/>
      <c r="S1186" s="13"/>
      <c r="U1186" s="13"/>
      <c r="V1186" s="13"/>
      <c r="W1186" s="13"/>
    </row>
    <row r="1187" spans="13:23" x14ac:dyDescent="0.2">
      <c r="M1187" s="13"/>
      <c r="N1187" s="13"/>
      <c r="O1187" s="81"/>
      <c r="P1187" s="13"/>
      <c r="Q1187" s="71"/>
      <c r="R1187" s="13"/>
      <c r="S1187" s="13"/>
      <c r="U1187" s="13"/>
      <c r="V1187" s="13"/>
      <c r="W1187" s="13"/>
    </row>
    <row r="1188" spans="13:23" x14ac:dyDescent="0.2">
      <c r="M1188" s="13"/>
      <c r="N1188" s="13"/>
      <c r="O1188" s="81"/>
      <c r="P1188" s="13"/>
      <c r="Q1188" s="71"/>
      <c r="R1188" s="13"/>
      <c r="S1188" s="13"/>
      <c r="U1188" s="13"/>
      <c r="V1188" s="13"/>
      <c r="W1188" s="13"/>
    </row>
    <row r="1189" spans="13:23" x14ac:dyDescent="0.2">
      <c r="M1189" s="13"/>
      <c r="N1189" s="13"/>
      <c r="O1189" s="81"/>
      <c r="P1189" s="13"/>
      <c r="Q1189" s="71"/>
      <c r="R1189" s="13"/>
      <c r="S1189" s="13"/>
      <c r="U1189" s="13"/>
      <c r="V1189" s="13"/>
      <c r="W1189" s="13"/>
    </row>
    <row r="1190" spans="13:23" x14ac:dyDescent="0.2">
      <c r="M1190" s="13"/>
      <c r="N1190" s="13"/>
      <c r="O1190" s="81"/>
      <c r="P1190" s="13"/>
      <c r="Q1190" s="71"/>
      <c r="R1190" s="13"/>
      <c r="S1190" s="13"/>
      <c r="U1190" s="13"/>
      <c r="V1190" s="13"/>
      <c r="W1190" s="13"/>
    </row>
    <row r="1191" spans="13:23" x14ac:dyDescent="0.2">
      <c r="M1191" s="13"/>
      <c r="N1191" s="13"/>
      <c r="O1191" s="81"/>
      <c r="P1191" s="13"/>
      <c r="Q1191" s="71"/>
      <c r="R1191" s="13"/>
      <c r="S1191" s="13"/>
      <c r="U1191" s="13"/>
      <c r="V1191" s="13"/>
      <c r="W1191" s="13"/>
    </row>
    <row r="1192" spans="13:23" x14ac:dyDescent="0.2">
      <c r="M1192" s="13"/>
      <c r="N1192" s="13"/>
      <c r="O1192" s="81"/>
      <c r="P1192" s="13"/>
      <c r="Q1192" s="71"/>
      <c r="R1192" s="13"/>
      <c r="S1192" s="13"/>
      <c r="U1192" s="13"/>
      <c r="V1192" s="13"/>
      <c r="W1192" s="13"/>
    </row>
    <row r="1193" spans="13:23" x14ac:dyDescent="0.2">
      <c r="M1193" s="13"/>
      <c r="N1193" s="13"/>
      <c r="O1193" s="81"/>
      <c r="P1193" s="13"/>
      <c r="Q1193" s="71"/>
      <c r="R1193" s="13"/>
      <c r="S1193" s="13"/>
      <c r="U1193" s="13"/>
      <c r="V1193" s="13"/>
      <c r="W1193" s="13"/>
    </row>
    <row r="1194" spans="13:23" x14ac:dyDescent="0.2">
      <c r="M1194" s="13"/>
      <c r="N1194" s="13"/>
      <c r="O1194" s="81"/>
      <c r="P1194" s="13"/>
      <c r="Q1194" s="71"/>
      <c r="R1194" s="13"/>
      <c r="S1194" s="13"/>
      <c r="U1194" s="13"/>
      <c r="V1194" s="13"/>
      <c r="W1194" s="13"/>
    </row>
    <row r="1195" spans="13:23" x14ac:dyDescent="0.2">
      <c r="M1195" s="13"/>
      <c r="N1195" s="13"/>
      <c r="O1195" s="81"/>
      <c r="P1195" s="13"/>
      <c r="Q1195" s="71"/>
      <c r="R1195" s="13"/>
      <c r="S1195" s="13"/>
      <c r="U1195" s="13"/>
      <c r="V1195" s="13"/>
      <c r="W1195" s="13"/>
    </row>
    <row r="1196" spans="13:23" x14ac:dyDescent="0.2">
      <c r="M1196" s="13"/>
      <c r="N1196" s="13"/>
      <c r="O1196" s="81"/>
      <c r="P1196" s="13"/>
      <c r="Q1196" s="71"/>
      <c r="R1196" s="13"/>
      <c r="S1196" s="13"/>
      <c r="U1196" s="13"/>
      <c r="V1196" s="13"/>
      <c r="W1196" s="13"/>
    </row>
    <row r="1197" spans="13:23" x14ac:dyDescent="0.2">
      <c r="M1197" s="13"/>
      <c r="N1197" s="13"/>
      <c r="O1197" s="81"/>
      <c r="P1197" s="13"/>
      <c r="Q1197" s="71"/>
      <c r="R1197" s="13"/>
      <c r="S1197" s="13"/>
      <c r="U1197" s="13"/>
      <c r="V1197" s="13"/>
      <c r="W1197" s="13"/>
    </row>
    <row r="1198" spans="13:23" x14ac:dyDescent="0.2">
      <c r="M1198" s="13"/>
      <c r="N1198" s="13"/>
      <c r="O1198" s="81"/>
      <c r="P1198" s="13"/>
      <c r="Q1198" s="71"/>
      <c r="R1198" s="13"/>
      <c r="S1198" s="13"/>
      <c r="U1198" s="13"/>
      <c r="V1198" s="13"/>
      <c r="W1198" s="13"/>
    </row>
    <row r="1199" spans="13:23" x14ac:dyDescent="0.2">
      <c r="M1199" s="13"/>
      <c r="N1199" s="13"/>
      <c r="O1199" s="81"/>
      <c r="P1199" s="13"/>
      <c r="Q1199" s="71"/>
      <c r="R1199" s="13"/>
      <c r="S1199" s="13"/>
      <c r="U1199" s="13"/>
      <c r="V1199" s="13"/>
      <c r="W1199" s="13"/>
    </row>
    <row r="1200" spans="13:23" x14ac:dyDescent="0.2">
      <c r="M1200" s="13"/>
      <c r="N1200" s="13"/>
      <c r="O1200" s="81"/>
      <c r="P1200" s="13"/>
      <c r="Q1200" s="71"/>
      <c r="R1200" s="13"/>
      <c r="S1200" s="13"/>
      <c r="U1200" s="13"/>
      <c r="V1200" s="13"/>
      <c r="W1200" s="13"/>
    </row>
    <row r="1201" spans="13:23" x14ac:dyDescent="0.2">
      <c r="M1201" s="13"/>
      <c r="N1201" s="13"/>
      <c r="O1201" s="81"/>
      <c r="P1201" s="13"/>
      <c r="Q1201" s="71"/>
      <c r="R1201" s="13"/>
      <c r="S1201" s="13"/>
      <c r="U1201" s="13"/>
      <c r="V1201" s="13"/>
      <c r="W1201" s="13"/>
    </row>
    <row r="1202" spans="13:23" x14ac:dyDescent="0.2">
      <c r="M1202" s="13"/>
      <c r="N1202" s="13"/>
      <c r="O1202" s="81"/>
      <c r="P1202" s="13"/>
      <c r="Q1202" s="71"/>
      <c r="R1202" s="13"/>
      <c r="S1202" s="13"/>
      <c r="U1202" s="13"/>
      <c r="V1202" s="13"/>
      <c r="W1202" s="13"/>
    </row>
    <row r="1203" spans="13:23" x14ac:dyDescent="0.2">
      <c r="M1203" s="13"/>
      <c r="N1203" s="13"/>
      <c r="O1203" s="81"/>
      <c r="P1203" s="13"/>
      <c r="Q1203" s="71"/>
      <c r="R1203" s="13"/>
      <c r="S1203" s="13"/>
      <c r="U1203" s="13"/>
      <c r="V1203" s="13"/>
      <c r="W1203" s="13"/>
    </row>
    <row r="1204" spans="13:23" x14ac:dyDescent="0.2">
      <c r="M1204" s="13"/>
      <c r="N1204" s="13"/>
      <c r="O1204" s="81"/>
      <c r="P1204" s="13"/>
      <c r="Q1204" s="71"/>
      <c r="R1204" s="13"/>
      <c r="S1204" s="13"/>
      <c r="U1204" s="13"/>
      <c r="V1204" s="13"/>
      <c r="W1204" s="13"/>
    </row>
    <row r="1205" spans="13:23" x14ac:dyDescent="0.2">
      <c r="M1205" s="13"/>
      <c r="N1205" s="13"/>
      <c r="O1205" s="81"/>
      <c r="P1205" s="13"/>
      <c r="Q1205" s="71"/>
      <c r="R1205" s="13"/>
      <c r="S1205" s="13"/>
      <c r="U1205" s="13"/>
      <c r="V1205" s="13"/>
      <c r="W1205" s="13"/>
    </row>
    <row r="1206" spans="13:23" x14ac:dyDescent="0.2">
      <c r="M1206" s="13"/>
      <c r="N1206" s="13"/>
      <c r="O1206" s="81"/>
      <c r="P1206" s="13"/>
      <c r="Q1206" s="71"/>
      <c r="R1206" s="13"/>
      <c r="S1206" s="13"/>
      <c r="U1206" s="13"/>
      <c r="V1206" s="13"/>
      <c r="W1206" s="13"/>
    </row>
    <row r="1207" spans="13:23" x14ac:dyDescent="0.2">
      <c r="M1207" s="13"/>
      <c r="N1207" s="13"/>
      <c r="O1207" s="81"/>
      <c r="P1207" s="13"/>
      <c r="Q1207" s="71"/>
      <c r="R1207" s="13"/>
      <c r="S1207" s="13"/>
      <c r="U1207" s="13"/>
      <c r="V1207" s="13"/>
      <c r="W1207" s="13"/>
    </row>
    <row r="1208" spans="13:23" x14ac:dyDescent="0.2">
      <c r="M1208" s="13"/>
      <c r="N1208" s="13"/>
      <c r="O1208" s="81"/>
      <c r="P1208" s="13"/>
      <c r="Q1208" s="71"/>
      <c r="R1208" s="13"/>
      <c r="S1208" s="13"/>
      <c r="U1208" s="13"/>
      <c r="V1208" s="13"/>
      <c r="W1208" s="13"/>
    </row>
    <row r="1209" spans="13:23" x14ac:dyDescent="0.2">
      <c r="M1209" s="13"/>
      <c r="N1209" s="13"/>
      <c r="O1209" s="81"/>
      <c r="P1209" s="13"/>
      <c r="Q1209" s="71"/>
      <c r="R1209" s="13"/>
      <c r="S1209" s="13"/>
      <c r="U1209" s="13"/>
      <c r="V1209" s="13"/>
      <c r="W1209" s="13"/>
    </row>
    <row r="1210" spans="13:23" x14ac:dyDescent="0.2">
      <c r="M1210" s="13"/>
      <c r="N1210" s="13"/>
      <c r="O1210" s="81"/>
      <c r="P1210" s="13"/>
      <c r="Q1210" s="71"/>
      <c r="R1210" s="13"/>
      <c r="S1210" s="13"/>
      <c r="U1210" s="13"/>
      <c r="V1210" s="13"/>
      <c r="W1210" s="13"/>
    </row>
    <row r="1211" spans="13:23" x14ac:dyDescent="0.2">
      <c r="M1211" s="13"/>
      <c r="N1211" s="13"/>
      <c r="O1211" s="81"/>
      <c r="P1211" s="13"/>
      <c r="Q1211" s="71"/>
      <c r="R1211" s="13"/>
      <c r="S1211" s="13"/>
      <c r="U1211" s="13"/>
      <c r="V1211" s="13"/>
      <c r="W1211" s="13"/>
    </row>
    <row r="1212" spans="13:23" x14ac:dyDescent="0.2">
      <c r="M1212" s="13"/>
      <c r="N1212" s="13"/>
      <c r="O1212" s="81"/>
      <c r="P1212" s="13"/>
      <c r="Q1212" s="71"/>
      <c r="R1212" s="13"/>
      <c r="S1212" s="13"/>
      <c r="U1212" s="13"/>
      <c r="V1212" s="13"/>
      <c r="W1212" s="13"/>
    </row>
    <row r="1213" spans="13:23" x14ac:dyDescent="0.2">
      <c r="M1213" s="13"/>
      <c r="N1213" s="13"/>
      <c r="O1213" s="81"/>
      <c r="P1213" s="13"/>
      <c r="Q1213" s="71"/>
      <c r="R1213" s="13"/>
      <c r="S1213" s="13"/>
      <c r="U1213" s="13"/>
      <c r="V1213" s="13"/>
      <c r="W1213" s="13"/>
    </row>
    <row r="1214" spans="13:23" x14ac:dyDescent="0.2">
      <c r="M1214" s="13"/>
      <c r="N1214" s="13"/>
      <c r="O1214" s="81"/>
      <c r="P1214" s="13"/>
      <c r="Q1214" s="71"/>
      <c r="R1214" s="13"/>
      <c r="S1214" s="13"/>
      <c r="U1214" s="13"/>
      <c r="V1214" s="13"/>
      <c r="W1214" s="13"/>
    </row>
    <row r="1215" spans="13:23" x14ac:dyDescent="0.2">
      <c r="M1215" s="13"/>
      <c r="N1215" s="13"/>
      <c r="O1215" s="81"/>
      <c r="P1215" s="13"/>
      <c r="Q1215" s="71"/>
      <c r="R1215" s="13"/>
      <c r="S1215" s="13"/>
      <c r="U1215" s="13"/>
      <c r="V1215" s="13"/>
      <c r="W1215" s="13"/>
    </row>
    <row r="1216" spans="13:23" x14ac:dyDescent="0.2">
      <c r="M1216" s="13"/>
      <c r="N1216" s="13"/>
      <c r="O1216" s="81"/>
      <c r="P1216" s="13"/>
      <c r="Q1216" s="71"/>
      <c r="R1216" s="13"/>
      <c r="S1216" s="13"/>
      <c r="U1216" s="13"/>
      <c r="V1216" s="13"/>
      <c r="W1216" s="13"/>
    </row>
    <row r="1217" spans="13:23" x14ac:dyDescent="0.2">
      <c r="M1217" s="13"/>
      <c r="N1217" s="13"/>
      <c r="O1217" s="81"/>
      <c r="P1217" s="13"/>
      <c r="Q1217" s="71"/>
      <c r="R1217" s="13"/>
      <c r="S1217" s="13"/>
      <c r="U1217" s="13"/>
      <c r="V1217" s="13"/>
      <c r="W1217" s="13"/>
    </row>
    <row r="1218" spans="13:23" x14ac:dyDescent="0.2">
      <c r="M1218" s="13"/>
      <c r="N1218" s="13"/>
      <c r="O1218" s="81"/>
      <c r="P1218" s="13"/>
      <c r="Q1218" s="71"/>
      <c r="R1218" s="13"/>
      <c r="S1218" s="13"/>
      <c r="U1218" s="13"/>
      <c r="V1218" s="13"/>
      <c r="W1218" s="13"/>
    </row>
    <row r="1219" spans="13:23" x14ac:dyDescent="0.2">
      <c r="M1219" s="13"/>
      <c r="N1219" s="13"/>
      <c r="O1219" s="81"/>
      <c r="P1219" s="13"/>
      <c r="Q1219" s="71"/>
      <c r="R1219" s="13"/>
      <c r="S1219" s="13"/>
      <c r="U1219" s="13"/>
      <c r="V1219" s="13"/>
      <c r="W1219" s="13"/>
    </row>
    <row r="1220" spans="13:23" x14ac:dyDescent="0.2">
      <c r="M1220" s="13"/>
      <c r="N1220" s="13"/>
      <c r="O1220" s="81"/>
      <c r="P1220" s="13"/>
      <c r="Q1220" s="71"/>
      <c r="R1220" s="13"/>
      <c r="S1220" s="13"/>
      <c r="U1220" s="13"/>
      <c r="V1220" s="13"/>
      <c r="W1220" s="13"/>
    </row>
    <row r="1221" spans="13:23" x14ac:dyDescent="0.2">
      <c r="M1221" s="13"/>
      <c r="N1221" s="13"/>
      <c r="O1221" s="81"/>
      <c r="P1221" s="13"/>
      <c r="Q1221" s="71"/>
      <c r="R1221" s="13"/>
      <c r="S1221" s="13"/>
      <c r="U1221" s="13"/>
      <c r="V1221" s="13"/>
      <c r="W1221" s="13"/>
    </row>
    <row r="1222" spans="13:23" x14ac:dyDescent="0.2">
      <c r="M1222" s="13"/>
      <c r="N1222" s="13"/>
      <c r="O1222" s="81"/>
      <c r="P1222" s="13"/>
      <c r="Q1222" s="71"/>
      <c r="R1222" s="13"/>
      <c r="S1222" s="13"/>
      <c r="U1222" s="13"/>
      <c r="V1222" s="13"/>
      <c r="W1222" s="13"/>
    </row>
    <row r="1223" spans="13:23" x14ac:dyDescent="0.2">
      <c r="M1223" s="13"/>
      <c r="N1223" s="13"/>
      <c r="O1223" s="81"/>
      <c r="P1223" s="13"/>
      <c r="Q1223" s="71"/>
      <c r="R1223" s="13"/>
      <c r="S1223" s="13"/>
      <c r="U1223" s="13"/>
      <c r="V1223" s="13"/>
      <c r="W1223" s="13"/>
    </row>
    <row r="1224" spans="13:23" x14ac:dyDescent="0.2">
      <c r="M1224" s="13"/>
      <c r="N1224" s="13"/>
      <c r="O1224" s="81"/>
      <c r="P1224" s="13"/>
      <c r="Q1224" s="71"/>
      <c r="R1224" s="13"/>
      <c r="S1224" s="13"/>
      <c r="U1224" s="13"/>
      <c r="V1224" s="13"/>
      <c r="W1224" s="13"/>
    </row>
    <row r="1225" spans="13:23" x14ac:dyDescent="0.2">
      <c r="M1225" s="13"/>
      <c r="N1225" s="13"/>
      <c r="O1225" s="81"/>
      <c r="P1225" s="13"/>
      <c r="Q1225" s="71"/>
      <c r="R1225" s="13"/>
      <c r="S1225" s="13"/>
      <c r="U1225" s="13"/>
      <c r="V1225" s="13"/>
      <c r="W1225" s="13"/>
    </row>
    <row r="1226" spans="13:23" x14ac:dyDescent="0.2">
      <c r="M1226" s="13"/>
      <c r="N1226" s="13"/>
      <c r="O1226" s="81"/>
      <c r="P1226" s="13"/>
      <c r="Q1226" s="71"/>
      <c r="R1226" s="13"/>
      <c r="S1226" s="13"/>
      <c r="U1226" s="13"/>
      <c r="V1226" s="13"/>
      <c r="W1226" s="13"/>
    </row>
    <row r="1227" spans="13:23" x14ac:dyDescent="0.2">
      <c r="M1227" s="13"/>
      <c r="N1227" s="13"/>
      <c r="O1227" s="81"/>
      <c r="P1227" s="13"/>
      <c r="Q1227" s="71"/>
      <c r="R1227" s="13"/>
      <c r="S1227" s="13"/>
      <c r="U1227" s="13"/>
      <c r="V1227" s="13"/>
      <c r="W1227" s="13"/>
    </row>
    <row r="1228" spans="13:23" x14ac:dyDescent="0.2">
      <c r="M1228" s="13"/>
      <c r="N1228" s="13"/>
      <c r="O1228" s="81"/>
      <c r="P1228" s="13"/>
      <c r="Q1228" s="71"/>
      <c r="R1228" s="13"/>
      <c r="S1228" s="13"/>
      <c r="U1228" s="13"/>
      <c r="V1228" s="13"/>
      <c r="W1228" s="13"/>
    </row>
    <row r="1229" spans="13:23" x14ac:dyDescent="0.2">
      <c r="M1229" s="13"/>
      <c r="N1229" s="13"/>
      <c r="O1229" s="81"/>
      <c r="P1229" s="13"/>
      <c r="Q1229" s="71"/>
      <c r="R1229" s="13"/>
      <c r="S1229" s="13"/>
      <c r="U1229" s="13"/>
      <c r="V1229" s="13"/>
      <c r="W1229" s="13"/>
    </row>
    <row r="1230" spans="13:23" x14ac:dyDescent="0.2">
      <c r="M1230" s="13"/>
      <c r="N1230" s="13"/>
      <c r="O1230" s="81"/>
      <c r="P1230" s="13"/>
      <c r="Q1230" s="71"/>
      <c r="R1230" s="13"/>
      <c r="S1230" s="13"/>
      <c r="U1230" s="13"/>
      <c r="V1230" s="13"/>
      <c r="W1230" s="13"/>
    </row>
    <row r="1231" spans="13:23" x14ac:dyDescent="0.2">
      <c r="M1231" s="13"/>
      <c r="N1231" s="13"/>
      <c r="O1231" s="81"/>
      <c r="P1231" s="13"/>
      <c r="Q1231" s="71"/>
      <c r="R1231" s="13"/>
      <c r="S1231" s="13"/>
      <c r="U1231" s="13"/>
      <c r="V1231" s="13"/>
      <c r="W1231" s="13"/>
    </row>
    <row r="1232" spans="13:23" x14ac:dyDescent="0.2">
      <c r="M1232" s="13"/>
      <c r="N1232" s="13"/>
      <c r="O1232" s="81"/>
      <c r="P1232" s="13"/>
      <c r="Q1232" s="71"/>
      <c r="R1232" s="13"/>
      <c r="S1232" s="13"/>
      <c r="U1232" s="13"/>
      <c r="V1232" s="13"/>
      <c r="W1232" s="13"/>
    </row>
    <row r="1233" spans="13:23" x14ac:dyDescent="0.2">
      <c r="M1233" s="13"/>
      <c r="N1233" s="13"/>
      <c r="O1233" s="81"/>
      <c r="P1233" s="13"/>
      <c r="Q1233" s="71"/>
      <c r="R1233" s="13"/>
      <c r="S1233" s="13"/>
      <c r="U1233" s="13"/>
      <c r="V1233" s="13"/>
      <c r="W1233" s="13"/>
    </row>
    <row r="1234" spans="13:23" x14ac:dyDescent="0.2">
      <c r="M1234" s="13"/>
      <c r="N1234" s="13"/>
      <c r="O1234" s="81"/>
      <c r="P1234" s="13"/>
      <c r="Q1234" s="71"/>
      <c r="R1234" s="13"/>
      <c r="S1234" s="13"/>
      <c r="U1234" s="13"/>
      <c r="V1234" s="13"/>
      <c r="W1234" s="13"/>
    </row>
    <row r="1235" spans="13:23" x14ac:dyDescent="0.2">
      <c r="M1235" s="13"/>
      <c r="N1235" s="13"/>
      <c r="O1235" s="81"/>
      <c r="P1235" s="13"/>
      <c r="Q1235" s="71"/>
      <c r="R1235" s="13"/>
      <c r="S1235" s="13"/>
      <c r="U1235" s="13"/>
      <c r="V1235" s="13"/>
      <c r="W1235" s="13"/>
    </row>
    <row r="1236" spans="13:23" x14ac:dyDescent="0.2">
      <c r="M1236" s="13"/>
      <c r="N1236" s="13"/>
      <c r="O1236" s="81"/>
      <c r="P1236" s="13"/>
      <c r="Q1236" s="71"/>
      <c r="R1236" s="13"/>
      <c r="S1236" s="13"/>
      <c r="U1236" s="13"/>
      <c r="V1236" s="13"/>
      <c r="W1236" s="13"/>
    </row>
    <row r="1237" spans="13:23" x14ac:dyDescent="0.2">
      <c r="M1237" s="13"/>
      <c r="N1237" s="13"/>
      <c r="O1237" s="81"/>
      <c r="P1237" s="13"/>
      <c r="Q1237" s="71"/>
      <c r="R1237" s="13"/>
      <c r="S1237" s="13"/>
      <c r="U1237" s="13"/>
      <c r="V1237" s="13"/>
      <c r="W1237" s="13"/>
    </row>
    <row r="1238" spans="13:23" x14ac:dyDescent="0.2">
      <c r="M1238" s="13"/>
      <c r="N1238" s="13"/>
      <c r="O1238" s="81"/>
      <c r="P1238" s="13"/>
      <c r="Q1238" s="71"/>
      <c r="R1238" s="13"/>
      <c r="S1238" s="13"/>
      <c r="U1238" s="13"/>
      <c r="V1238" s="13"/>
      <c r="W1238" s="13"/>
    </row>
    <row r="1239" spans="13:23" x14ac:dyDescent="0.2">
      <c r="M1239" s="13"/>
      <c r="N1239" s="13"/>
      <c r="O1239" s="81"/>
      <c r="P1239" s="13"/>
      <c r="Q1239" s="71"/>
      <c r="R1239" s="13"/>
      <c r="S1239" s="13"/>
      <c r="U1239" s="13"/>
      <c r="V1239" s="13"/>
      <c r="W1239" s="13"/>
    </row>
    <row r="1240" spans="13:23" x14ac:dyDescent="0.2">
      <c r="M1240" s="13"/>
      <c r="N1240" s="13"/>
      <c r="O1240" s="81"/>
      <c r="P1240" s="13"/>
      <c r="Q1240" s="71"/>
      <c r="R1240" s="13"/>
      <c r="S1240" s="13"/>
      <c r="U1240" s="13"/>
      <c r="V1240" s="13"/>
      <c r="W1240" s="13"/>
    </row>
    <row r="1241" spans="13:23" x14ac:dyDescent="0.2">
      <c r="M1241" s="13"/>
      <c r="N1241" s="13"/>
      <c r="O1241" s="81"/>
      <c r="P1241" s="13"/>
      <c r="Q1241" s="71"/>
      <c r="R1241" s="13"/>
      <c r="S1241" s="13"/>
      <c r="U1241" s="13"/>
      <c r="V1241" s="13"/>
      <c r="W1241" s="13"/>
    </row>
    <row r="1242" spans="13:23" x14ac:dyDescent="0.2">
      <c r="M1242" s="13"/>
      <c r="N1242" s="13"/>
      <c r="O1242" s="81"/>
      <c r="P1242" s="13"/>
      <c r="Q1242" s="71"/>
      <c r="R1242" s="13"/>
      <c r="S1242" s="13"/>
      <c r="U1242" s="13"/>
      <c r="V1242" s="13"/>
      <c r="W1242" s="13"/>
    </row>
    <row r="1243" spans="13:23" x14ac:dyDescent="0.2">
      <c r="M1243" s="13"/>
      <c r="N1243" s="13"/>
      <c r="O1243" s="81"/>
      <c r="P1243" s="13"/>
      <c r="Q1243" s="71"/>
      <c r="R1243" s="13"/>
      <c r="S1243" s="13"/>
      <c r="U1243" s="13"/>
      <c r="V1243" s="13"/>
      <c r="W1243" s="13"/>
    </row>
    <row r="1244" spans="13:23" x14ac:dyDescent="0.2">
      <c r="M1244" s="13"/>
      <c r="N1244" s="13"/>
      <c r="O1244" s="81"/>
      <c r="P1244" s="13"/>
      <c r="Q1244" s="71"/>
      <c r="R1244" s="13"/>
      <c r="S1244" s="13"/>
      <c r="U1244" s="13"/>
      <c r="V1244" s="13"/>
      <c r="W1244" s="13"/>
    </row>
    <row r="1245" spans="13:23" x14ac:dyDescent="0.2">
      <c r="M1245" s="13"/>
      <c r="N1245" s="13"/>
      <c r="O1245" s="81"/>
      <c r="P1245" s="13"/>
      <c r="Q1245" s="71"/>
      <c r="R1245" s="13"/>
      <c r="S1245" s="13"/>
      <c r="U1245" s="13"/>
      <c r="V1245" s="13"/>
      <c r="W1245" s="13"/>
    </row>
    <row r="1246" spans="13:23" x14ac:dyDescent="0.2">
      <c r="M1246" s="13"/>
      <c r="N1246" s="13"/>
      <c r="O1246" s="81"/>
      <c r="P1246" s="13"/>
      <c r="Q1246" s="71"/>
      <c r="R1246" s="13"/>
      <c r="S1246" s="13"/>
      <c r="U1246" s="13"/>
      <c r="V1246" s="13"/>
      <c r="W1246" s="13"/>
    </row>
    <row r="1247" spans="13:23" x14ac:dyDescent="0.2">
      <c r="M1247" s="13"/>
      <c r="N1247" s="13"/>
      <c r="O1247" s="81"/>
      <c r="P1247" s="13"/>
      <c r="Q1247" s="71"/>
      <c r="R1247" s="13"/>
      <c r="S1247" s="13"/>
      <c r="U1247" s="13"/>
      <c r="V1247" s="13"/>
      <c r="W1247" s="13"/>
    </row>
    <row r="1248" spans="13:23" x14ac:dyDescent="0.2">
      <c r="M1248" s="13"/>
      <c r="N1248" s="13"/>
      <c r="O1248" s="81"/>
      <c r="P1248" s="13"/>
      <c r="Q1248" s="71"/>
      <c r="R1248" s="13"/>
      <c r="S1248" s="13"/>
      <c r="U1248" s="13"/>
      <c r="V1248" s="13"/>
      <c r="W1248" s="13"/>
    </row>
    <row r="1249" spans="13:23" x14ac:dyDescent="0.2">
      <c r="M1249" s="13"/>
      <c r="N1249" s="13"/>
      <c r="O1249" s="81"/>
      <c r="P1249" s="13"/>
      <c r="Q1249" s="71"/>
      <c r="R1249" s="13"/>
      <c r="S1249" s="13"/>
      <c r="U1249" s="13"/>
      <c r="V1249" s="13"/>
      <c r="W1249" s="13"/>
    </row>
    <row r="1250" spans="13:23" x14ac:dyDescent="0.2">
      <c r="M1250" s="13"/>
      <c r="N1250" s="13"/>
      <c r="O1250" s="81"/>
      <c r="P1250" s="13"/>
      <c r="Q1250" s="71"/>
      <c r="R1250" s="13"/>
      <c r="S1250" s="13"/>
      <c r="U1250" s="13"/>
      <c r="V1250" s="13"/>
      <c r="W1250" s="13"/>
    </row>
    <row r="1251" spans="13:23" x14ac:dyDescent="0.2">
      <c r="M1251" s="13"/>
      <c r="N1251" s="13"/>
      <c r="O1251" s="81"/>
      <c r="P1251" s="13"/>
      <c r="Q1251" s="71"/>
      <c r="R1251" s="13"/>
      <c r="S1251" s="13"/>
      <c r="U1251" s="13"/>
      <c r="V1251" s="13"/>
      <c r="W1251" s="13"/>
    </row>
    <row r="1252" spans="13:23" x14ac:dyDescent="0.2">
      <c r="M1252" s="13"/>
      <c r="N1252" s="13"/>
      <c r="O1252" s="81"/>
      <c r="P1252" s="13"/>
      <c r="Q1252" s="71"/>
      <c r="R1252" s="13"/>
      <c r="S1252" s="13"/>
      <c r="U1252" s="13"/>
      <c r="V1252" s="13"/>
      <c r="W1252" s="13"/>
    </row>
    <row r="1253" spans="13:23" x14ac:dyDescent="0.2">
      <c r="M1253" s="13"/>
      <c r="N1253" s="13"/>
      <c r="O1253" s="81"/>
      <c r="P1253" s="13"/>
      <c r="Q1253" s="71"/>
      <c r="R1253" s="13"/>
      <c r="S1253" s="13"/>
      <c r="U1253" s="13"/>
      <c r="V1253" s="13"/>
      <c r="W1253" s="13"/>
    </row>
    <row r="1254" spans="13:23" x14ac:dyDescent="0.2">
      <c r="M1254" s="13"/>
      <c r="N1254" s="13"/>
      <c r="O1254" s="81"/>
      <c r="P1254" s="13"/>
      <c r="Q1254" s="71"/>
      <c r="R1254" s="13"/>
      <c r="S1254" s="13"/>
      <c r="U1254" s="13"/>
      <c r="V1254" s="13"/>
      <c r="W1254" s="13"/>
    </row>
    <row r="1255" spans="13:23" x14ac:dyDescent="0.2">
      <c r="M1255" s="13"/>
      <c r="N1255" s="13"/>
      <c r="O1255" s="81"/>
      <c r="P1255" s="13"/>
      <c r="Q1255" s="71"/>
      <c r="R1255" s="13"/>
      <c r="S1255" s="13"/>
      <c r="U1255" s="13"/>
      <c r="V1255" s="13"/>
      <c r="W1255" s="13"/>
    </row>
    <row r="1256" spans="13:23" x14ac:dyDescent="0.2">
      <c r="M1256" s="13"/>
      <c r="N1256" s="13"/>
      <c r="O1256" s="81"/>
      <c r="P1256" s="13"/>
      <c r="Q1256" s="71"/>
      <c r="R1256" s="13"/>
      <c r="S1256" s="13"/>
      <c r="U1256" s="13"/>
      <c r="V1256" s="13"/>
      <c r="W1256" s="13"/>
    </row>
    <row r="1257" spans="13:23" x14ac:dyDescent="0.2">
      <c r="M1257" s="13"/>
      <c r="N1257" s="13"/>
      <c r="O1257" s="81"/>
      <c r="P1257" s="13"/>
      <c r="Q1257" s="71"/>
      <c r="R1257" s="13"/>
      <c r="S1257" s="13"/>
      <c r="U1257" s="13"/>
      <c r="V1257" s="13"/>
      <c r="W1257" s="13"/>
    </row>
    <row r="1258" spans="13:23" x14ac:dyDescent="0.2">
      <c r="M1258" s="13"/>
      <c r="N1258" s="13"/>
      <c r="O1258" s="81"/>
      <c r="P1258" s="13"/>
      <c r="Q1258" s="71"/>
      <c r="R1258" s="13"/>
      <c r="S1258" s="13"/>
      <c r="U1258" s="13"/>
      <c r="V1258" s="13"/>
      <c r="W1258" s="13"/>
    </row>
    <row r="1259" spans="13:23" x14ac:dyDescent="0.2">
      <c r="M1259" s="13"/>
      <c r="N1259" s="13"/>
      <c r="O1259" s="81"/>
      <c r="P1259" s="13"/>
      <c r="Q1259" s="71"/>
      <c r="R1259" s="13"/>
      <c r="S1259" s="13"/>
      <c r="U1259" s="13"/>
      <c r="V1259" s="13"/>
      <c r="W1259" s="13"/>
    </row>
    <row r="1260" spans="13:23" x14ac:dyDescent="0.2">
      <c r="M1260" s="13"/>
      <c r="N1260" s="13"/>
      <c r="O1260" s="81"/>
      <c r="P1260" s="13"/>
      <c r="Q1260" s="71"/>
      <c r="R1260" s="13"/>
      <c r="S1260" s="13"/>
      <c r="U1260" s="13"/>
      <c r="V1260" s="13"/>
      <c r="W1260" s="13"/>
    </row>
    <row r="1261" spans="13:23" x14ac:dyDescent="0.2">
      <c r="M1261" s="13"/>
      <c r="N1261" s="13"/>
      <c r="O1261" s="81"/>
      <c r="P1261" s="13"/>
      <c r="Q1261" s="71"/>
      <c r="R1261" s="13"/>
      <c r="S1261" s="13"/>
      <c r="U1261" s="13"/>
      <c r="V1261" s="13"/>
      <c r="W1261" s="13"/>
    </row>
    <row r="1262" spans="13:23" x14ac:dyDescent="0.2">
      <c r="M1262" s="13"/>
      <c r="N1262" s="13"/>
      <c r="O1262" s="81"/>
      <c r="P1262" s="13"/>
      <c r="Q1262" s="71"/>
      <c r="R1262" s="13"/>
      <c r="S1262" s="13"/>
      <c r="U1262" s="13"/>
      <c r="V1262" s="13"/>
      <c r="W1262" s="13"/>
    </row>
    <row r="1263" spans="13:23" x14ac:dyDescent="0.2">
      <c r="M1263" s="13"/>
      <c r="N1263" s="13"/>
      <c r="O1263" s="81"/>
      <c r="P1263" s="13"/>
      <c r="Q1263" s="71"/>
      <c r="R1263" s="13"/>
      <c r="S1263" s="13"/>
      <c r="U1263" s="13"/>
      <c r="V1263" s="13"/>
      <c r="W1263" s="13"/>
    </row>
    <row r="1264" spans="13:23" x14ac:dyDescent="0.2">
      <c r="M1264" s="13"/>
      <c r="N1264" s="13"/>
      <c r="O1264" s="81"/>
      <c r="P1264" s="13"/>
      <c r="Q1264" s="71"/>
      <c r="R1264" s="13"/>
      <c r="S1264" s="13"/>
      <c r="U1264" s="13"/>
      <c r="V1264" s="13"/>
      <c r="W1264" s="13"/>
    </row>
    <row r="1265" spans="13:23" x14ac:dyDescent="0.2">
      <c r="M1265" s="13"/>
      <c r="N1265" s="13"/>
      <c r="O1265" s="81"/>
      <c r="P1265" s="13"/>
      <c r="Q1265" s="71"/>
      <c r="R1265" s="13"/>
      <c r="S1265" s="13"/>
      <c r="U1265" s="13"/>
      <c r="V1265" s="13"/>
      <c r="W1265" s="13"/>
    </row>
    <row r="1266" spans="13:23" x14ac:dyDescent="0.2">
      <c r="M1266" s="13"/>
      <c r="N1266" s="13"/>
      <c r="O1266" s="81"/>
      <c r="P1266" s="13"/>
      <c r="Q1266" s="71"/>
      <c r="R1266" s="13"/>
      <c r="S1266" s="13"/>
      <c r="U1266" s="13"/>
      <c r="V1266" s="13"/>
      <c r="W1266" s="13"/>
    </row>
    <row r="1267" spans="13:23" x14ac:dyDescent="0.2">
      <c r="M1267" s="13"/>
      <c r="N1267" s="13"/>
      <c r="O1267" s="81"/>
      <c r="P1267" s="13"/>
      <c r="Q1267" s="71"/>
      <c r="R1267" s="13"/>
      <c r="S1267" s="13"/>
      <c r="U1267" s="13"/>
      <c r="V1267" s="13"/>
      <c r="W1267" s="13"/>
    </row>
    <row r="1268" spans="13:23" x14ac:dyDescent="0.2">
      <c r="M1268" s="13"/>
      <c r="N1268" s="13"/>
      <c r="O1268" s="81"/>
      <c r="P1268" s="13"/>
      <c r="Q1268" s="71"/>
      <c r="R1268" s="13"/>
      <c r="S1268" s="13"/>
      <c r="U1268" s="13"/>
      <c r="V1268" s="13"/>
      <c r="W1268" s="13"/>
    </row>
    <row r="1269" spans="13:23" x14ac:dyDescent="0.2">
      <c r="M1269" s="13"/>
      <c r="N1269" s="13"/>
      <c r="O1269" s="81"/>
      <c r="P1269" s="13"/>
      <c r="Q1269" s="71"/>
      <c r="R1269" s="13"/>
      <c r="S1269" s="13"/>
      <c r="U1269" s="13"/>
      <c r="V1269" s="13"/>
      <c r="W1269" s="13"/>
    </row>
    <row r="1270" spans="13:23" x14ac:dyDescent="0.2">
      <c r="M1270" s="13"/>
      <c r="N1270" s="13"/>
      <c r="O1270" s="81"/>
      <c r="P1270" s="13"/>
      <c r="Q1270" s="71"/>
      <c r="R1270" s="13"/>
      <c r="S1270" s="13"/>
      <c r="U1270" s="13"/>
      <c r="V1270" s="13"/>
      <c r="W1270" s="13"/>
    </row>
    <row r="1271" spans="13:23" x14ac:dyDescent="0.2">
      <c r="M1271" s="13"/>
      <c r="N1271" s="13"/>
      <c r="O1271" s="81"/>
      <c r="P1271" s="13"/>
      <c r="Q1271" s="71"/>
      <c r="R1271" s="13"/>
      <c r="S1271" s="13"/>
      <c r="U1271" s="13"/>
      <c r="V1271" s="13"/>
      <c r="W1271" s="13"/>
    </row>
    <row r="1272" spans="13:23" x14ac:dyDescent="0.2">
      <c r="M1272" s="13"/>
      <c r="N1272" s="13"/>
      <c r="O1272" s="81"/>
      <c r="P1272" s="13"/>
      <c r="Q1272" s="71"/>
      <c r="R1272" s="13"/>
      <c r="S1272" s="13"/>
      <c r="U1272" s="13"/>
      <c r="V1272" s="13"/>
      <c r="W1272" s="13"/>
    </row>
    <row r="1273" spans="13:23" x14ac:dyDescent="0.2">
      <c r="M1273" s="13"/>
      <c r="N1273" s="13"/>
      <c r="O1273" s="81"/>
      <c r="P1273" s="13"/>
      <c r="Q1273" s="71"/>
      <c r="R1273" s="13"/>
      <c r="S1273" s="13"/>
      <c r="U1273" s="13"/>
      <c r="V1273" s="13"/>
      <c r="W1273" s="13"/>
    </row>
    <row r="1274" spans="13:23" x14ac:dyDescent="0.2">
      <c r="M1274" s="13"/>
      <c r="N1274" s="13"/>
      <c r="O1274" s="81"/>
      <c r="P1274" s="13"/>
      <c r="Q1274" s="71"/>
      <c r="R1274" s="13"/>
      <c r="S1274" s="13"/>
      <c r="U1274" s="13"/>
      <c r="V1274" s="13"/>
      <c r="W1274" s="13"/>
    </row>
    <row r="1275" spans="13:23" x14ac:dyDescent="0.2">
      <c r="M1275" s="13"/>
      <c r="N1275" s="13"/>
      <c r="O1275" s="81"/>
      <c r="P1275" s="13"/>
      <c r="Q1275" s="71"/>
      <c r="R1275" s="13"/>
      <c r="S1275" s="13"/>
      <c r="U1275" s="13"/>
      <c r="V1275" s="13"/>
      <c r="W1275" s="13"/>
    </row>
    <row r="1276" spans="13:23" x14ac:dyDescent="0.2">
      <c r="M1276" s="13"/>
      <c r="N1276" s="13"/>
      <c r="O1276" s="81"/>
      <c r="P1276" s="13"/>
      <c r="Q1276" s="71"/>
      <c r="R1276" s="13"/>
      <c r="S1276" s="13"/>
      <c r="U1276" s="13"/>
      <c r="V1276" s="13"/>
      <c r="W1276" s="13"/>
    </row>
    <row r="1277" spans="13:23" x14ac:dyDescent="0.2">
      <c r="M1277" s="13"/>
      <c r="N1277" s="13"/>
      <c r="O1277" s="81"/>
      <c r="P1277" s="13"/>
      <c r="Q1277" s="71"/>
      <c r="R1277" s="13"/>
      <c r="S1277" s="13"/>
      <c r="U1277" s="13"/>
      <c r="V1277" s="13"/>
      <c r="W1277" s="13"/>
    </row>
    <row r="1278" spans="13:23" x14ac:dyDescent="0.2">
      <c r="M1278" s="13"/>
      <c r="N1278" s="13"/>
      <c r="O1278" s="81"/>
      <c r="P1278" s="13"/>
      <c r="Q1278" s="71"/>
      <c r="R1278" s="13"/>
      <c r="S1278" s="13"/>
      <c r="U1278" s="13"/>
      <c r="V1278" s="13"/>
      <c r="W1278" s="13"/>
    </row>
    <row r="1279" spans="13:23" x14ac:dyDescent="0.2">
      <c r="M1279" s="13"/>
      <c r="N1279" s="13"/>
      <c r="O1279" s="81"/>
      <c r="P1279" s="13"/>
      <c r="Q1279" s="71"/>
      <c r="R1279" s="13"/>
      <c r="S1279" s="13"/>
      <c r="U1279" s="13"/>
      <c r="V1279" s="13"/>
      <c r="W1279" s="13"/>
    </row>
    <row r="1280" spans="13:23" x14ac:dyDescent="0.2">
      <c r="M1280" s="13"/>
      <c r="N1280" s="13"/>
      <c r="O1280" s="81"/>
      <c r="P1280" s="13"/>
      <c r="Q1280" s="71"/>
      <c r="R1280" s="13"/>
      <c r="S1280" s="13"/>
      <c r="U1280" s="13"/>
      <c r="V1280" s="13"/>
      <c r="W1280" s="13"/>
    </row>
    <row r="1281" spans="13:23" x14ac:dyDescent="0.2">
      <c r="M1281" s="13"/>
      <c r="N1281" s="13"/>
      <c r="O1281" s="81"/>
      <c r="P1281" s="13"/>
      <c r="Q1281" s="71"/>
      <c r="R1281" s="13"/>
      <c r="S1281" s="13"/>
      <c r="U1281" s="13"/>
      <c r="V1281" s="13"/>
      <c r="W1281" s="13"/>
    </row>
    <row r="1282" spans="13:23" x14ac:dyDescent="0.2">
      <c r="M1282" s="13"/>
      <c r="N1282" s="13"/>
      <c r="O1282" s="81"/>
      <c r="P1282" s="13"/>
      <c r="Q1282" s="71"/>
      <c r="R1282" s="13"/>
      <c r="S1282" s="13"/>
      <c r="U1282" s="13"/>
      <c r="V1282" s="13"/>
      <c r="W1282" s="13"/>
    </row>
    <row r="1283" spans="13:23" x14ac:dyDescent="0.2">
      <c r="M1283" s="13"/>
      <c r="N1283" s="13"/>
      <c r="O1283" s="81"/>
      <c r="P1283" s="13"/>
      <c r="Q1283" s="71"/>
      <c r="R1283" s="13"/>
      <c r="S1283" s="13"/>
      <c r="U1283" s="13"/>
      <c r="V1283" s="13"/>
      <c r="W1283" s="13"/>
    </row>
    <row r="1284" spans="13:23" x14ac:dyDescent="0.2">
      <c r="M1284" s="13"/>
      <c r="N1284" s="13"/>
      <c r="O1284" s="81"/>
      <c r="P1284" s="13"/>
      <c r="Q1284" s="71"/>
      <c r="R1284" s="13"/>
      <c r="S1284" s="13"/>
      <c r="U1284" s="13"/>
      <c r="V1284" s="13"/>
      <c r="W1284" s="13"/>
    </row>
    <row r="1285" spans="13:23" x14ac:dyDescent="0.2">
      <c r="M1285" s="13"/>
      <c r="N1285" s="13"/>
      <c r="O1285" s="81"/>
      <c r="P1285" s="13"/>
      <c r="Q1285" s="71"/>
      <c r="R1285" s="13"/>
      <c r="S1285" s="13"/>
      <c r="U1285" s="13"/>
      <c r="V1285" s="13"/>
      <c r="W1285" s="13"/>
    </row>
    <row r="1286" spans="13:23" x14ac:dyDescent="0.2">
      <c r="M1286" s="13"/>
      <c r="N1286" s="13"/>
      <c r="O1286" s="81"/>
      <c r="P1286" s="13"/>
      <c r="Q1286" s="71"/>
      <c r="R1286" s="13"/>
      <c r="S1286" s="13"/>
      <c r="U1286" s="13"/>
      <c r="V1286" s="13"/>
      <c r="W1286" s="13"/>
    </row>
    <row r="1287" spans="13:23" x14ac:dyDescent="0.2">
      <c r="M1287" s="13"/>
      <c r="N1287" s="13"/>
      <c r="O1287" s="81"/>
      <c r="P1287" s="13"/>
      <c r="Q1287" s="71"/>
      <c r="R1287" s="13"/>
      <c r="S1287" s="13"/>
      <c r="U1287" s="13"/>
      <c r="V1287" s="13"/>
      <c r="W1287" s="13"/>
    </row>
    <row r="1288" spans="13:23" x14ac:dyDescent="0.2">
      <c r="M1288" s="13"/>
      <c r="N1288" s="13"/>
      <c r="O1288" s="81"/>
      <c r="P1288" s="13"/>
      <c r="Q1288" s="71"/>
      <c r="R1288" s="13"/>
      <c r="S1288" s="13"/>
      <c r="U1288" s="13"/>
      <c r="V1288" s="13"/>
      <c r="W1288" s="13"/>
    </row>
    <row r="1289" spans="13:23" x14ac:dyDescent="0.2">
      <c r="M1289" s="13"/>
      <c r="N1289" s="13"/>
      <c r="O1289" s="81"/>
      <c r="P1289" s="13"/>
      <c r="Q1289" s="71"/>
      <c r="R1289" s="13"/>
      <c r="S1289" s="13"/>
      <c r="U1289" s="13"/>
      <c r="V1289" s="13"/>
      <c r="W1289" s="13"/>
    </row>
    <row r="1290" spans="13:23" x14ac:dyDescent="0.2">
      <c r="M1290" s="13"/>
      <c r="N1290" s="13"/>
      <c r="O1290" s="81"/>
      <c r="P1290" s="13"/>
      <c r="Q1290" s="71"/>
      <c r="R1290" s="13"/>
      <c r="S1290" s="13"/>
      <c r="U1290" s="13"/>
      <c r="V1290" s="13"/>
      <c r="W1290" s="13"/>
    </row>
    <row r="1291" spans="13:23" x14ac:dyDescent="0.2">
      <c r="M1291" s="13"/>
      <c r="N1291" s="13"/>
      <c r="O1291" s="81"/>
      <c r="P1291" s="13"/>
      <c r="Q1291" s="71"/>
      <c r="R1291" s="13"/>
      <c r="S1291" s="13"/>
      <c r="U1291" s="13"/>
      <c r="V1291" s="13"/>
      <c r="W1291" s="13"/>
    </row>
    <row r="1292" spans="13:23" x14ac:dyDescent="0.2">
      <c r="M1292" s="13"/>
      <c r="N1292" s="13"/>
      <c r="O1292" s="81"/>
      <c r="P1292" s="13"/>
      <c r="Q1292" s="71"/>
      <c r="R1292" s="13"/>
      <c r="S1292" s="13"/>
      <c r="U1292" s="13"/>
      <c r="V1292" s="13"/>
      <c r="W1292" s="13"/>
    </row>
    <row r="1293" spans="13:23" x14ac:dyDescent="0.2">
      <c r="M1293" s="13"/>
      <c r="N1293" s="13"/>
      <c r="O1293" s="81"/>
      <c r="P1293" s="13"/>
      <c r="Q1293" s="71"/>
      <c r="R1293" s="13"/>
      <c r="S1293" s="13"/>
      <c r="U1293" s="13"/>
      <c r="V1293" s="13"/>
      <c r="W1293" s="13"/>
    </row>
    <row r="1294" spans="13:23" x14ac:dyDescent="0.2">
      <c r="M1294" s="13"/>
      <c r="N1294" s="13"/>
      <c r="O1294" s="81"/>
      <c r="P1294" s="13"/>
      <c r="Q1294" s="71"/>
      <c r="R1294" s="13"/>
      <c r="S1294" s="13"/>
      <c r="U1294" s="13"/>
      <c r="V1294" s="13"/>
      <c r="W1294" s="13"/>
    </row>
    <row r="1295" spans="13:23" x14ac:dyDescent="0.2">
      <c r="M1295" s="13"/>
      <c r="N1295" s="13"/>
      <c r="O1295" s="81"/>
      <c r="P1295" s="13"/>
      <c r="Q1295" s="71"/>
      <c r="R1295" s="13"/>
      <c r="S1295" s="13"/>
      <c r="U1295" s="13"/>
      <c r="V1295" s="13"/>
      <c r="W1295" s="13"/>
    </row>
    <row r="1296" spans="13:23" x14ac:dyDescent="0.2">
      <c r="M1296" s="13"/>
      <c r="N1296" s="13"/>
      <c r="O1296" s="81"/>
      <c r="P1296" s="13"/>
      <c r="Q1296" s="71"/>
      <c r="R1296" s="13"/>
      <c r="S1296" s="13"/>
      <c r="U1296" s="13"/>
      <c r="V1296" s="13"/>
      <c r="W1296" s="13"/>
    </row>
    <row r="1297" spans="13:23" x14ac:dyDescent="0.2">
      <c r="M1297" s="13"/>
      <c r="N1297" s="13"/>
      <c r="O1297" s="81"/>
      <c r="P1297" s="13"/>
      <c r="Q1297" s="71"/>
      <c r="R1297" s="13"/>
      <c r="S1297" s="13"/>
      <c r="U1297" s="13"/>
      <c r="V1297" s="13"/>
      <c r="W1297" s="13"/>
    </row>
    <row r="1298" spans="13:23" x14ac:dyDescent="0.2">
      <c r="M1298" s="13"/>
      <c r="N1298" s="13"/>
      <c r="O1298" s="81"/>
      <c r="P1298" s="13"/>
      <c r="Q1298" s="71"/>
      <c r="R1298" s="13"/>
      <c r="S1298" s="13"/>
      <c r="U1298" s="13"/>
      <c r="V1298" s="13"/>
      <c r="W1298" s="13"/>
    </row>
    <row r="1299" spans="13:23" x14ac:dyDescent="0.2">
      <c r="M1299" s="13"/>
      <c r="N1299" s="13"/>
      <c r="O1299" s="81"/>
      <c r="P1299" s="13"/>
      <c r="Q1299" s="71"/>
      <c r="R1299" s="13"/>
      <c r="S1299" s="13"/>
      <c r="U1299" s="13"/>
      <c r="V1299" s="13"/>
      <c r="W1299" s="13"/>
    </row>
    <row r="1300" spans="13:23" x14ac:dyDescent="0.2">
      <c r="M1300" s="13"/>
      <c r="N1300" s="13"/>
      <c r="O1300" s="81"/>
      <c r="P1300" s="13"/>
      <c r="Q1300" s="71"/>
      <c r="R1300" s="13"/>
      <c r="S1300" s="13"/>
      <c r="U1300" s="13"/>
      <c r="V1300" s="13"/>
      <c r="W1300" s="13"/>
    </row>
    <row r="1301" spans="13:23" x14ac:dyDescent="0.2">
      <c r="M1301" s="13"/>
      <c r="N1301" s="13"/>
      <c r="O1301" s="81"/>
      <c r="P1301" s="13"/>
      <c r="Q1301" s="71"/>
      <c r="R1301" s="13"/>
      <c r="S1301" s="13"/>
      <c r="U1301" s="13"/>
      <c r="V1301" s="13"/>
      <c r="W1301" s="13"/>
    </row>
    <row r="1302" spans="13:23" x14ac:dyDescent="0.2">
      <c r="M1302" s="13"/>
      <c r="N1302" s="13"/>
      <c r="O1302" s="81"/>
      <c r="P1302" s="13"/>
      <c r="Q1302" s="71"/>
      <c r="R1302" s="13"/>
      <c r="S1302" s="13"/>
      <c r="U1302" s="13"/>
      <c r="V1302" s="13"/>
      <c r="W1302" s="13"/>
    </row>
    <row r="1303" spans="13:23" x14ac:dyDescent="0.2">
      <c r="M1303" s="13"/>
      <c r="N1303" s="13"/>
      <c r="O1303" s="81"/>
      <c r="P1303" s="13"/>
      <c r="Q1303" s="71"/>
      <c r="R1303" s="13"/>
      <c r="S1303" s="13"/>
      <c r="U1303" s="13"/>
      <c r="V1303" s="13"/>
      <c r="W1303" s="13"/>
    </row>
    <row r="1304" spans="13:23" x14ac:dyDescent="0.2">
      <c r="M1304" s="13"/>
      <c r="N1304" s="13"/>
      <c r="O1304" s="81"/>
      <c r="P1304" s="13"/>
      <c r="Q1304" s="71"/>
      <c r="R1304" s="13"/>
      <c r="S1304" s="13"/>
      <c r="U1304" s="13"/>
      <c r="V1304" s="13"/>
      <c r="W1304" s="13"/>
    </row>
    <row r="1305" spans="13:23" x14ac:dyDescent="0.2">
      <c r="M1305" s="13"/>
      <c r="N1305" s="13"/>
      <c r="O1305" s="81"/>
      <c r="P1305" s="13"/>
      <c r="Q1305" s="71"/>
      <c r="R1305" s="13"/>
      <c r="S1305" s="13"/>
      <c r="U1305" s="13"/>
      <c r="V1305" s="13"/>
      <c r="W1305" s="13"/>
    </row>
    <row r="1306" spans="13:23" x14ac:dyDescent="0.2">
      <c r="M1306" s="13"/>
      <c r="N1306" s="13"/>
      <c r="O1306" s="81"/>
      <c r="P1306" s="13"/>
      <c r="Q1306" s="71"/>
      <c r="R1306" s="13"/>
      <c r="S1306" s="13"/>
      <c r="U1306" s="13"/>
      <c r="V1306" s="13"/>
      <c r="W1306" s="13"/>
    </row>
    <row r="1307" spans="13:23" x14ac:dyDescent="0.2">
      <c r="M1307" s="13"/>
      <c r="N1307" s="13"/>
      <c r="O1307" s="81"/>
      <c r="P1307" s="13"/>
      <c r="Q1307" s="71"/>
      <c r="R1307" s="13"/>
      <c r="S1307" s="13"/>
      <c r="U1307" s="13"/>
      <c r="V1307" s="13"/>
      <c r="W1307" s="13"/>
    </row>
    <row r="1308" spans="13:23" x14ac:dyDescent="0.2">
      <c r="M1308" s="13"/>
      <c r="N1308" s="13"/>
      <c r="O1308" s="81"/>
      <c r="P1308" s="13"/>
      <c r="Q1308" s="71"/>
      <c r="R1308" s="13"/>
      <c r="S1308" s="13"/>
      <c r="U1308" s="13"/>
      <c r="V1308" s="13"/>
      <c r="W1308" s="13"/>
    </row>
    <row r="1309" spans="13:23" x14ac:dyDescent="0.2">
      <c r="M1309" s="13"/>
      <c r="N1309" s="13"/>
      <c r="O1309" s="81"/>
      <c r="P1309" s="13"/>
      <c r="Q1309" s="71"/>
      <c r="R1309" s="13"/>
      <c r="S1309" s="13"/>
      <c r="U1309" s="13"/>
      <c r="V1309" s="13"/>
      <c r="W1309" s="13"/>
    </row>
    <row r="1310" spans="13:23" x14ac:dyDescent="0.2">
      <c r="M1310" s="13"/>
      <c r="N1310" s="13"/>
      <c r="O1310" s="81"/>
      <c r="P1310" s="13"/>
      <c r="Q1310" s="71"/>
      <c r="R1310" s="13"/>
      <c r="S1310" s="13"/>
      <c r="U1310" s="13"/>
      <c r="V1310" s="13"/>
      <c r="W1310" s="13"/>
    </row>
    <row r="1311" spans="13:23" x14ac:dyDescent="0.2">
      <c r="M1311" s="13"/>
      <c r="N1311" s="13"/>
      <c r="O1311" s="81"/>
      <c r="P1311" s="13"/>
      <c r="Q1311" s="71"/>
      <c r="R1311" s="13"/>
      <c r="S1311" s="13"/>
      <c r="U1311" s="13"/>
      <c r="V1311" s="13"/>
      <c r="W1311" s="13"/>
    </row>
    <row r="1312" spans="13:23" x14ac:dyDescent="0.2">
      <c r="M1312" s="13"/>
      <c r="N1312" s="13"/>
      <c r="O1312" s="81"/>
      <c r="P1312" s="13"/>
      <c r="Q1312" s="71"/>
      <c r="R1312" s="13"/>
      <c r="S1312" s="13"/>
      <c r="U1312" s="13"/>
      <c r="V1312" s="13"/>
      <c r="W1312" s="13"/>
    </row>
    <row r="1313" spans="13:23" x14ac:dyDescent="0.2">
      <c r="M1313" s="13"/>
      <c r="N1313" s="13"/>
      <c r="O1313" s="81"/>
      <c r="P1313" s="13"/>
      <c r="Q1313" s="71"/>
      <c r="R1313" s="13"/>
      <c r="S1313" s="13"/>
      <c r="U1313" s="13"/>
      <c r="V1313" s="13"/>
      <c r="W1313" s="13"/>
    </row>
    <row r="1314" spans="13:23" x14ac:dyDescent="0.2">
      <c r="M1314" s="13"/>
      <c r="N1314" s="13"/>
      <c r="O1314" s="81"/>
      <c r="P1314" s="13"/>
      <c r="Q1314" s="71"/>
      <c r="R1314" s="13"/>
      <c r="S1314" s="13"/>
      <c r="U1314" s="13"/>
      <c r="V1314" s="13"/>
      <c r="W1314" s="13"/>
    </row>
    <row r="1315" spans="13:23" x14ac:dyDescent="0.2">
      <c r="M1315" s="13"/>
      <c r="N1315" s="13"/>
      <c r="O1315" s="81"/>
      <c r="P1315" s="13"/>
      <c r="Q1315" s="71"/>
      <c r="R1315" s="13"/>
      <c r="S1315" s="13"/>
      <c r="U1315" s="13"/>
      <c r="V1315" s="13"/>
      <c r="W1315" s="13"/>
    </row>
    <row r="1316" spans="13:23" x14ac:dyDescent="0.2">
      <c r="M1316" s="13"/>
      <c r="N1316" s="13"/>
      <c r="O1316" s="81"/>
      <c r="P1316" s="13"/>
      <c r="Q1316" s="71"/>
      <c r="R1316" s="13"/>
      <c r="S1316" s="13"/>
      <c r="U1316" s="13"/>
      <c r="V1316" s="13"/>
      <c r="W1316" s="13"/>
    </row>
    <row r="1317" spans="13:23" x14ac:dyDescent="0.2">
      <c r="M1317" s="13"/>
      <c r="N1317" s="13"/>
      <c r="O1317" s="81"/>
      <c r="P1317" s="13"/>
      <c r="Q1317" s="71"/>
      <c r="R1317" s="13"/>
      <c r="S1317" s="13"/>
      <c r="U1317" s="13"/>
      <c r="V1317" s="13"/>
      <c r="W1317" s="13"/>
    </row>
    <row r="1318" spans="13:23" x14ac:dyDescent="0.2">
      <c r="M1318" s="13"/>
      <c r="N1318" s="13"/>
      <c r="O1318" s="81"/>
      <c r="P1318" s="13"/>
      <c r="Q1318" s="71"/>
      <c r="R1318" s="13"/>
      <c r="S1318" s="13"/>
      <c r="U1318" s="13"/>
      <c r="V1318" s="13"/>
      <c r="W1318" s="13"/>
    </row>
    <row r="1319" spans="13:23" x14ac:dyDescent="0.2">
      <c r="M1319" s="13"/>
      <c r="N1319" s="13"/>
      <c r="O1319" s="81"/>
      <c r="P1319" s="13"/>
      <c r="Q1319" s="71"/>
      <c r="R1319" s="13"/>
      <c r="S1319" s="13"/>
      <c r="U1319" s="13"/>
      <c r="V1319" s="13"/>
      <c r="W1319" s="13"/>
    </row>
    <row r="1320" spans="13:23" x14ac:dyDescent="0.2">
      <c r="M1320" s="13"/>
      <c r="N1320" s="13"/>
      <c r="O1320" s="81"/>
      <c r="P1320" s="13"/>
      <c r="Q1320" s="71"/>
      <c r="R1320" s="13"/>
      <c r="S1320" s="13"/>
      <c r="U1320" s="13"/>
      <c r="V1320" s="13"/>
      <c r="W1320" s="13"/>
    </row>
    <row r="1321" spans="13:23" x14ac:dyDescent="0.2">
      <c r="M1321" s="13"/>
      <c r="N1321" s="13"/>
      <c r="O1321" s="81"/>
      <c r="P1321" s="13"/>
      <c r="Q1321" s="71"/>
      <c r="R1321" s="13"/>
      <c r="S1321" s="13"/>
      <c r="U1321" s="13"/>
      <c r="V1321" s="13"/>
      <c r="W1321" s="13"/>
    </row>
    <row r="1322" spans="13:23" x14ac:dyDescent="0.2">
      <c r="M1322" s="13"/>
      <c r="N1322" s="13"/>
      <c r="O1322" s="81"/>
      <c r="P1322" s="13"/>
      <c r="Q1322" s="71"/>
      <c r="R1322" s="13"/>
      <c r="S1322" s="13"/>
      <c r="U1322" s="13"/>
      <c r="V1322" s="13"/>
      <c r="W1322" s="13"/>
    </row>
    <row r="1323" spans="13:23" x14ac:dyDescent="0.2">
      <c r="M1323" s="13"/>
      <c r="N1323" s="13"/>
      <c r="O1323" s="81"/>
      <c r="P1323" s="13"/>
      <c r="Q1323" s="71"/>
      <c r="R1323" s="13"/>
      <c r="S1323" s="13"/>
      <c r="U1323" s="13"/>
      <c r="V1323" s="13"/>
      <c r="W1323" s="13"/>
    </row>
    <row r="1324" spans="13:23" x14ac:dyDescent="0.2">
      <c r="M1324" s="13"/>
      <c r="N1324" s="13"/>
      <c r="O1324" s="81"/>
      <c r="P1324" s="13"/>
      <c r="Q1324" s="71"/>
      <c r="R1324" s="13"/>
      <c r="S1324" s="13"/>
      <c r="U1324" s="13"/>
      <c r="V1324" s="13"/>
      <c r="W1324" s="13"/>
    </row>
    <row r="1325" spans="13:23" x14ac:dyDescent="0.2">
      <c r="M1325" s="13"/>
      <c r="N1325" s="13"/>
      <c r="O1325" s="81"/>
      <c r="P1325" s="13"/>
      <c r="Q1325" s="71"/>
      <c r="R1325" s="13"/>
      <c r="S1325" s="13"/>
      <c r="U1325" s="13"/>
      <c r="V1325" s="13"/>
      <c r="W1325" s="13"/>
    </row>
    <row r="1326" spans="13:23" x14ac:dyDescent="0.2">
      <c r="M1326" s="13"/>
      <c r="N1326" s="13"/>
      <c r="O1326" s="81"/>
      <c r="P1326" s="13"/>
      <c r="Q1326" s="71"/>
      <c r="R1326" s="13"/>
      <c r="S1326" s="13"/>
      <c r="U1326" s="13"/>
      <c r="V1326" s="13"/>
      <c r="W1326" s="13"/>
    </row>
    <row r="1327" spans="13:23" x14ac:dyDescent="0.2">
      <c r="M1327" s="13"/>
      <c r="N1327" s="13"/>
      <c r="O1327" s="81"/>
      <c r="P1327" s="13"/>
      <c r="Q1327" s="71"/>
      <c r="R1327" s="13"/>
      <c r="S1327" s="13"/>
      <c r="U1327" s="13"/>
      <c r="V1327" s="13"/>
      <c r="W1327" s="13"/>
    </row>
    <row r="1328" spans="13:23" x14ac:dyDescent="0.2">
      <c r="M1328" s="13"/>
      <c r="N1328" s="13"/>
      <c r="O1328" s="81"/>
      <c r="P1328" s="13"/>
      <c r="Q1328" s="71"/>
      <c r="R1328" s="13"/>
      <c r="S1328" s="13"/>
      <c r="U1328" s="13"/>
      <c r="V1328" s="13"/>
      <c r="W1328" s="13"/>
    </row>
    <row r="1329" spans="13:23" x14ac:dyDescent="0.2">
      <c r="M1329" s="13"/>
      <c r="N1329" s="13"/>
      <c r="O1329" s="81"/>
      <c r="P1329" s="13"/>
      <c r="Q1329" s="71"/>
      <c r="R1329" s="13"/>
      <c r="S1329" s="13"/>
      <c r="U1329" s="13"/>
      <c r="V1329" s="13"/>
      <c r="W1329" s="13"/>
    </row>
    <row r="1330" spans="13:23" x14ac:dyDescent="0.2">
      <c r="M1330" s="13"/>
      <c r="N1330" s="13"/>
      <c r="O1330" s="81"/>
      <c r="P1330" s="13"/>
      <c r="Q1330" s="71"/>
      <c r="R1330" s="13"/>
      <c r="S1330" s="13"/>
      <c r="U1330" s="13"/>
      <c r="V1330" s="13"/>
      <c r="W1330" s="13"/>
    </row>
    <row r="1331" spans="13:23" x14ac:dyDescent="0.2">
      <c r="M1331" s="13"/>
      <c r="N1331" s="13"/>
      <c r="O1331" s="81"/>
      <c r="P1331" s="13"/>
      <c r="Q1331" s="71"/>
      <c r="R1331" s="13"/>
      <c r="S1331" s="13"/>
      <c r="U1331" s="13"/>
      <c r="V1331" s="13"/>
      <c r="W1331" s="13"/>
    </row>
    <row r="1332" spans="13:23" x14ac:dyDescent="0.2">
      <c r="M1332" s="13"/>
      <c r="N1332" s="13"/>
      <c r="O1332" s="81"/>
      <c r="P1332" s="13"/>
      <c r="Q1332" s="71"/>
      <c r="R1332" s="13"/>
      <c r="S1332" s="13"/>
      <c r="U1332" s="13"/>
      <c r="V1332" s="13"/>
      <c r="W1332" s="13"/>
    </row>
    <row r="1333" spans="13:23" x14ac:dyDescent="0.2">
      <c r="M1333" s="13"/>
      <c r="N1333" s="13"/>
      <c r="O1333" s="81"/>
      <c r="P1333" s="13"/>
      <c r="Q1333" s="71"/>
      <c r="R1333" s="13"/>
      <c r="S1333" s="13"/>
      <c r="U1333" s="13"/>
      <c r="V1333" s="13"/>
      <c r="W1333" s="13"/>
    </row>
    <row r="1334" spans="13:23" x14ac:dyDescent="0.2">
      <c r="M1334" s="13"/>
      <c r="N1334" s="13"/>
      <c r="O1334" s="81"/>
      <c r="P1334" s="13"/>
      <c r="Q1334" s="71"/>
      <c r="R1334" s="13"/>
      <c r="S1334" s="13"/>
      <c r="U1334" s="13"/>
      <c r="V1334" s="13"/>
      <c r="W1334" s="13"/>
    </row>
    <row r="1335" spans="13:23" x14ac:dyDescent="0.2">
      <c r="M1335" s="13"/>
      <c r="N1335" s="13"/>
      <c r="O1335" s="81"/>
      <c r="P1335" s="13"/>
      <c r="Q1335" s="71"/>
      <c r="R1335" s="13"/>
      <c r="S1335" s="13"/>
      <c r="U1335" s="13"/>
      <c r="V1335" s="13"/>
      <c r="W1335" s="13"/>
    </row>
    <row r="1336" spans="13:23" x14ac:dyDescent="0.2">
      <c r="M1336" s="13"/>
      <c r="N1336" s="13"/>
      <c r="O1336" s="81"/>
      <c r="P1336" s="13"/>
      <c r="Q1336" s="71"/>
      <c r="R1336" s="13"/>
      <c r="S1336" s="13"/>
      <c r="U1336" s="13"/>
      <c r="V1336" s="13"/>
      <c r="W1336" s="13"/>
    </row>
    <row r="1337" spans="13:23" x14ac:dyDescent="0.2">
      <c r="M1337" s="13"/>
      <c r="N1337" s="13"/>
      <c r="O1337" s="81"/>
      <c r="P1337" s="13"/>
      <c r="Q1337" s="71"/>
      <c r="R1337" s="13"/>
      <c r="S1337" s="13"/>
      <c r="U1337" s="13"/>
      <c r="V1337" s="13"/>
      <c r="W1337" s="13"/>
    </row>
    <row r="1338" spans="13:23" x14ac:dyDescent="0.2">
      <c r="M1338" s="13"/>
      <c r="N1338" s="13"/>
      <c r="O1338" s="81"/>
      <c r="P1338" s="13"/>
      <c r="Q1338" s="71"/>
      <c r="R1338" s="13"/>
      <c r="S1338" s="13"/>
      <c r="U1338" s="13"/>
      <c r="V1338" s="13"/>
      <c r="W1338" s="13"/>
    </row>
    <row r="1339" spans="13:23" x14ac:dyDescent="0.2">
      <c r="M1339" s="13"/>
      <c r="N1339" s="13"/>
      <c r="O1339" s="81"/>
      <c r="P1339" s="13"/>
      <c r="Q1339" s="71"/>
      <c r="R1339" s="13"/>
      <c r="S1339" s="13"/>
      <c r="U1339" s="13"/>
      <c r="V1339" s="13"/>
      <c r="W1339" s="13"/>
    </row>
    <row r="1340" spans="13:23" x14ac:dyDescent="0.2">
      <c r="M1340" s="13"/>
      <c r="N1340" s="13"/>
      <c r="O1340" s="81"/>
      <c r="P1340" s="13"/>
      <c r="Q1340" s="71"/>
      <c r="R1340" s="13"/>
      <c r="S1340" s="13"/>
      <c r="U1340" s="13"/>
      <c r="V1340" s="13"/>
      <c r="W1340" s="13"/>
    </row>
    <row r="1341" spans="13:23" x14ac:dyDescent="0.2">
      <c r="M1341" s="13"/>
      <c r="N1341" s="13"/>
      <c r="O1341" s="81"/>
      <c r="P1341" s="13"/>
      <c r="Q1341" s="71"/>
      <c r="R1341" s="13"/>
      <c r="S1341" s="13"/>
      <c r="U1341" s="13"/>
      <c r="V1341" s="13"/>
      <c r="W1341" s="13"/>
    </row>
    <row r="1342" spans="13:23" x14ac:dyDescent="0.2">
      <c r="M1342" s="13"/>
      <c r="N1342" s="13"/>
      <c r="O1342" s="81"/>
      <c r="P1342" s="13"/>
      <c r="Q1342" s="71"/>
      <c r="R1342" s="13"/>
      <c r="S1342" s="13"/>
      <c r="U1342" s="13"/>
      <c r="V1342" s="13"/>
      <c r="W1342" s="13"/>
    </row>
    <row r="1343" spans="13:23" x14ac:dyDescent="0.2">
      <c r="M1343" s="13"/>
      <c r="N1343" s="13"/>
      <c r="O1343" s="81"/>
      <c r="P1343" s="13"/>
      <c r="Q1343" s="71"/>
      <c r="R1343" s="13"/>
      <c r="S1343" s="13"/>
      <c r="U1343" s="13"/>
      <c r="V1343" s="13"/>
      <c r="W1343" s="13"/>
    </row>
    <row r="1344" spans="13:23" x14ac:dyDescent="0.2">
      <c r="M1344" s="13"/>
      <c r="N1344" s="13"/>
      <c r="O1344" s="81"/>
      <c r="P1344" s="13"/>
      <c r="Q1344" s="71"/>
      <c r="R1344" s="13"/>
      <c r="S1344" s="13"/>
      <c r="U1344" s="13"/>
      <c r="V1344" s="13"/>
      <c r="W1344" s="13"/>
    </row>
    <row r="1345" spans="13:23" x14ac:dyDescent="0.2">
      <c r="M1345" s="13"/>
      <c r="N1345" s="13"/>
      <c r="O1345" s="81"/>
      <c r="P1345" s="13"/>
      <c r="Q1345" s="71"/>
      <c r="R1345" s="13"/>
      <c r="S1345" s="13"/>
      <c r="U1345" s="13"/>
      <c r="V1345" s="13"/>
      <c r="W1345" s="13"/>
    </row>
    <row r="1346" spans="13:23" x14ac:dyDescent="0.2">
      <c r="M1346" s="13"/>
      <c r="N1346" s="13"/>
      <c r="O1346" s="81"/>
      <c r="P1346" s="13"/>
      <c r="Q1346" s="71"/>
      <c r="R1346" s="13"/>
      <c r="S1346" s="13"/>
      <c r="U1346" s="13"/>
      <c r="V1346" s="13"/>
      <c r="W1346" s="13"/>
    </row>
    <row r="1347" spans="13:23" x14ac:dyDescent="0.2">
      <c r="M1347" s="13"/>
      <c r="N1347" s="13"/>
      <c r="O1347" s="81"/>
      <c r="P1347" s="13"/>
      <c r="Q1347" s="71"/>
      <c r="R1347" s="13"/>
      <c r="S1347" s="13"/>
      <c r="U1347" s="13"/>
      <c r="V1347" s="13"/>
      <c r="W1347" s="13"/>
    </row>
    <row r="1348" spans="13:23" x14ac:dyDescent="0.2">
      <c r="M1348" s="13"/>
      <c r="N1348" s="13"/>
      <c r="O1348" s="81"/>
      <c r="P1348" s="13"/>
      <c r="Q1348" s="71"/>
      <c r="R1348" s="13"/>
      <c r="S1348" s="13"/>
      <c r="U1348" s="13"/>
      <c r="V1348" s="13"/>
      <c r="W1348" s="13"/>
    </row>
    <row r="1349" spans="13:23" x14ac:dyDescent="0.2">
      <c r="M1349" s="13"/>
      <c r="N1349" s="13"/>
      <c r="O1349" s="81"/>
      <c r="P1349" s="13"/>
      <c r="Q1349" s="71"/>
      <c r="R1349" s="13"/>
      <c r="S1349" s="13"/>
      <c r="U1349" s="13"/>
      <c r="V1349" s="13"/>
      <c r="W1349" s="13"/>
    </row>
    <row r="1350" spans="13:23" x14ac:dyDescent="0.2">
      <c r="M1350" s="13"/>
      <c r="N1350" s="13"/>
      <c r="O1350" s="81"/>
      <c r="P1350" s="13"/>
      <c r="Q1350" s="71"/>
      <c r="R1350" s="13"/>
      <c r="S1350" s="13"/>
      <c r="U1350" s="13"/>
      <c r="V1350" s="13"/>
      <c r="W1350" s="13"/>
    </row>
    <row r="1351" spans="13:23" x14ac:dyDescent="0.2">
      <c r="M1351" s="13"/>
      <c r="N1351" s="13"/>
      <c r="O1351" s="81"/>
      <c r="P1351" s="13"/>
      <c r="Q1351" s="71"/>
      <c r="R1351" s="13"/>
      <c r="S1351" s="13"/>
      <c r="U1351" s="13"/>
      <c r="V1351" s="13"/>
      <c r="W1351" s="13"/>
    </row>
    <row r="1352" spans="13:23" x14ac:dyDescent="0.2">
      <c r="M1352" s="13"/>
      <c r="N1352" s="13"/>
      <c r="O1352" s="81"/>
      <c r="P1352" s="13"/>
      <c r="Q1352" s="71"/>
      <c r="R1352" s="13"/>
      <c r="S1352" s="13"/>
      <c r="U1352" s="13"/>
      <c r="V1352" s="13"/>
      <c r="W1352" s="13"/>
    </row>
    <row r="1353" spans="13:23" x14ac:dyDescent="0.2">
      <c r="M1353" s="13"/>
      <c r="N1353" s="13"/>
      <c r="O1353" s="81"/>
      <c r="P1353" s="13"/>
      <c r="Q1353" s="71"/>
      <c r="R1353" s="13"/>
      <c r="S1353" s="13"/>
      <c r="U1353" s="13"/>
      <c r="V1353" s="13"/>
      <c r="W1353" s="13"/>
    </row>
    <row r="1354" spans="13:23" x14ac:dyDescent="0.2">
      <c r="M1354" s="13"/>
      <c r="N1354" s="13"/>
      <c r="O1354" s="81"/>
      <c r="P1354" s="13"/>
      <c r="Q1354" s="71"/>
      <c r="R1354" s="13"/>
      <c r="S1354" s="13"/>
      <c r="U1354" s="13"/>
      <c r="V1354" s="13"/>
      <c r="W1354" s="13"/>
    </row>
    <row r="1355" spans="13:23" x14ac:dyDescent="0.2">
      <c r="M1355" s="13"/>
      <c r="N1355" s="13"/>
      <c r="O1355" s="81"/>
      <c r="P1355" s="13"/>
      <c r="Q1355" s="71"/>
      <c r="R1355" s="13"/>
      <c r="S1355" s="13"/>
      <c r="U1355" s="13"/>
      <c r="V1355" s="13"/>
      <c r="W1355" s="13"/>
    </row>
    <row r="1356" spans="13:23" x14ac:dyDescent="0.2">
      <c r="M1356" s="13"/>
      <c r="N1356" s="13"/>
      <c r="O1356" s="81"/>
      <c r="P1356" s="13"/>
      <c r="Q1356" s="71"/>
      <c r="R1356" s="13"/>
      <c r="S1356" s="13"/>
      <c r="U1356" s="13"/>
      <c r="V1356" s="13"/>
      <c r="W1356" s="13"/>
    </row>
    <row r="1357" spans="13:23" x14ac:dyDescent="0.2">
      <c r="M1357" s="13"/>
      <c r="N1357" s="13"/>
      <c r="O1357" s="81"/>
      <c r="P1357" s="13"/>
      <c r="Q1357" s="71"/>
      <c r="R1357" s="13"/>
      <c r="S1357" s="13"/>
      <c r="U1357" s="13"/>
      <c r="V1357" s="13"/>
      <c r="W1357" s="13"/>
    </row>
    <row r="1358" spans="13:23" x14ac:dyDescent="0.2">
      <c r="M1358" s="13"/>
      <c r="N1358" s="13"/>
      <c r="O1358" s="81"/>
      <c r="P1358" s="13"/>
      <c r="Q1358" s="71"/>
      <c r="R1358" s="13"/>
      <c r="S1358" s="13"/>
      <c r="U1358" s="13"/>
      <c r="V1358" s="13"/>
      <c r="W1358" s="13"/>
    </row>
    <row r="1359" spans="13:23" x14ac:dyDescent="0.2">
      <c r="M1359" s="13"/>
      <c r="N1359" s="13"/>
      <c r="O1359" s="81"/>
      <c r="P1359" s="13"/>
      <c r="Q1359" s="71"/>
      <c r="R1359" s="13"/>
      <c r="S1359" s="13"/>
      <c r="U1359" s="13"/>
      <c r="V1359" s="13"/>
      <c r="W1359" s="13"/>
    </row>
    <row r="1360" spans="13:23" x14ac:dyDescent="0.2">
      <c r="M1360" s="13"/>
      <c r="N1360" s="13"/>
      <c r="O1360" s="81"/>
      <c r="P1360" s="13"/>
      <c r="Q1360" s="71"/>
      <c r="R1360" s="13"/>
      <c r="S1360" s="13"/>
      <c r="U1360" s="13"/>
      <c r="V1360" s="13"/>
      <c r="W1360" s="13"/>
    </row>
    <row r="1361" spans="13:23" x14ac:dyDescent="0.2">
      <c r="M1361" s="13"/>
      <c r="N1361" s="13"/>
      <c r="O1361" s="81"/>
      <c r="P1361" s="13"/>
      <c r="Q1361" s="71"/>
      <c r="R1361" s="13"/>
      <c r="S1361" s="13"/>
      <c r="U1361" s="13"/>
      <c r="V1361" s="13"/>
      <c r="W1361" s="13"/>
    </row>
    <row r="1362" spans="13:23" x14ac:dyDescent="0.2">
      <c r="M1362" s="13"/>
      <c r="N1362" s="13"/>
      <c r="O1362" s="81"/>
      <c r="P1362" s="13"/>
      <c r="Q1362" s="71"/>
      <c r="R1362" s="13"/>
      <c r="S1362" s="13"/>
      <c r="U1362" s="13"/>
      <c r="V1362" s="13"/>
      <c r="W1362" s="13"/>
    </row>
    <row r="1363" spans="13:23" x14ac:dyDescent="0.2">
      <c r="M1363" s="13"/>
      <c r="N1363" s="13"/>
      <c r="O1363" s="81"/>
      <c r="P1363" s="13"/>
      <c r="Q1363" s="71"/>
      <c r="R1363" s="13"/>
      <c r="S1363" s="13"/>
      <c r="U1363" s="13"/>
      <c r="V1363" s="13"/>
      <c r="W1363" s="13"/>
    </row>
    <row r="1364" spans="13:23" x14ac:dyDescent="0.2">
      <c r="M1364" s="13"/>
      <c r="N1364" s="13"/>
      <c r="O1364" s="81"/>
      <c r="P1364" s="13"/>
      <c r="Q1364" s="71"/>
      <c r="R1364" s="13"/>
      <c r="S1364" s="13"/>
      <c r="U1364" s="13"/>
      <c r="V1364" s="13"/>
      <c r="W1364" s="13"/>
    </row>
    <row r="1365" spans="13:23" x14ac:dyDescent="0.2">
      <c r="M1365" s="13"/>
      <c r="N1365" s="13"/>
      <c r="O1365" s="81"/>
      <c r="P1365" s="13"/>
      <c r="Q1365" s="71"/>
      <c r="R1365" s="13"/>
      <c r="S1365" s="13"/>
      <c r="U1365" s="13"/>
      <c r="V1365" s="13"/>
      <c r="W1365" s="13"/>
    </row>
    <row r="1366" spans="13:23" x14ac:dyDescent="0.2">
      <c r="M1366" s="13"/>
      <c r="N1366" s="13"/>
      <c r="O1366" s="81"/>
      <c r="P1366" s="13"/>
      <c r="Q1366" s="71"/>
      <c r="R1366" s="13"/>
      <c r="S1366" s="13"/>
      <c r="U1366" s="13"/>
      <c r="V1366" s="13"/>
      <c r="W1366" s="13"/>
    </row>
    <row r="1367" spans="13:23" x14ac:dyDescent="0.2">
      <c r="M1367" s="13"/>
      <c r="N1367" s="13"/>
      <c r="O1367" s="81"/>
      <c r="P1367" s="13"/>
      <c r="Q1367" s="71"/>
      <c r="R1367" s="13"/>
      <c r="S1367" s="13"/>
      <c r="U1367" s="13"/>
      <c r="V1367" s="13"/>
      <c r="W1367" s="13"/>
    </row>
    <row r="1368" spans="13:23" x14ac:dyDescent="0.2">
      <c r="M1368" s="13"/>
      <c r="N1368" s="13"/>
      <c r="O1368" s="81"/>
      <c r="P1368" s="13"/>
      <c r="Q1368" s="71"/>
      <c r="R1368" s="13"/>
      <c r="S1368" s="13"/>
      <c r="U1368" s="13"/>
      <c r="V1368" s="13"/>
      <c r="W1368" s="13"/>
    </row>
    <row r="1369" spans="13:23" x14ac:dyDescent="0.2">
      <c r="M1369" s="13"/>
      <c r="N1369" s="13"/>
      <c r="O1369" s="81"/>
      <c r="P1369" s="13"/>
      <c r="Q1369" s="71"/>
      <c r="R1369" s="13"/>
      <c r="S1369" s="13"/>
      <c r="U1369" s="13"/>
      <c r="V1369" s="13"/>
      <c r="W1369" s="13"/>
    </row>
    <row r="1370" spans="13:23" x14ac:dyDescent="0.2">
      <c r="M1370" s="13"/>
      <c r="N1370" s="13"/>
      <c r="O1370" s="81"/>
      <c r="P1370" s="13"/>
      <c r="Q1370" s="71"/>
      <c r="R1370" s="13"/>
      <c r="S1370" s="13"/>
      <c r="U1370" s="13"/>
      <c r="V1370" s="13"/>
      <c r="W1370" s="13"/>
    </row>
    <row r="1371" spans="13:23" x14ac:dyDescent="0.2">
      <c r="M1371" s="13"/>
      <c r="N1371" s="13"/>
      <c r="O1371" s="81"/>
      <c r="P1371" s="13"/>
      <c r="Q1371" s="71"/>
      <c r="R1371" s="13"/>
      <c r="S1371" s="13"/>
      <c r="U1371" s="13"/>
      <c r="V1371" s="13"/>
      <c r="W1371" s="13"/>
    </row>
    <row r="1372" spans="13:23" x14ac:dyDescent="0.2">
      <c r="M1372" s="13"/>
      <c r="N1372" s="13"/>
      <c r="O1372" s="81"/>
      <c r="P1372" s="13"/>
      <c r="Q1372" s="71"/>
      <c r="R1372" s="13"/>
      <c r="S1372" s="13"/>
      <c r="U1372" s="13"/>
      <c r="V1372" s="13"/>
      <c r="W1372" s="13"/>
    </row>
    <row r="1373" spans="13:23" x14ac:dyDescent="0.2">
      <c r="M1373" s="13"/>
      <c r="N1373" s="13"/>
      <c r="O1373" s="81"/>
      <c r="P1373" s="13"/>
      <c r="Q1373" s="71"/>
      <c r="R1373" s="13"/>
      <c r="S1373" s="13"/>
      <c r="U1373" s="13"/>
      <c r="V1373" s="13"/>
      <c r="W1373" s="13"/>
    </row>
    <row r="1374" spans="13:23" x14ac:dyDescent="0.2">
      <c r="M1374" s="13"/>
      <c r="N1374" s="13"/>
      <c r="O1374" s="81"/>
      <c r="P1374" s="13"/>
      <c r="Q1374" s="71"/>
      <c r="R1374" s="13"/>
      <c r="S1374" s="13"/>
      <c r="U1374" s="13"/>
      <c r="V1374" s="13"/>
      <c r="W1374" s="13"/>
    </row>
    <row r="1375" spans="13:23" x14ac:dyDescent="0.2">
      <c r="M1375" s="13"/>
      <c r="N1375" s="13"/>
      <c r="O1375" s="81"/>
      <c r="P1375" s="13"/>
      <c r="Q1375" s="71"/>
      <c r="R1375" s="13"/>
      <c r="S1375" s="13"/>
      <c r="U1375" s="13"/>
      <c r="V1375" s="13"/>
      <c r="W1375" s="13"/>
    </row>
    <row r="1376" spans="13:23" x14ac:dyDescent="0.2">
      <c r="M1376" s="13"/>
      <c r="N1376" s="13"/>
      <c r="O1376" s="81"/>
      <c r="P1376" s="13"/>
      <c r="Q1376" s="71"/>
      <c r="R1376" s="13"/>
      <c r="S1376" s="13"/>
      <c r="U1376" s="13"/>
      <c r="V1376" s="13"/>
      <c r="W1376" s="13"/>
    </row>
    <row r="1377" spans="13:23" x14ac:dyDescent="0.2">
      <c r="M1377" s="13"/>
      <c r="N1377" s="13"/>
      <c r="O1377" s="81"/>
      <c r="P1377" s="13"/>
      <c r="Q1377" s="71"/>
      <c r="R1377" s="13"/>
      <c r="S1377" s="13"/>
      <c r="U1377" s="13"/>
      <c r="V1377" s="13"/>
      <c r="W1377" s="13"/>
    </row>
    <row r="1378" spans="13:23" x14ac:dyDescent="0.2">
      <c r="M1378" s="13"/>
      <c r="N1378" s="13"/>
      <c r="O1378" s="81"/>
      <c r="P1378" s="13"/>
      <c r="Q1378" s="71"/>
      <c r="R1378" s="13"/>
      <c r="S1378" s="13"/>
      <c r="U1378" s="13"/>
      <c r="V1378" s="13"/>
      <c r="W1378" s="13"/>
    </row>
    <row r="1379" spans="13:23" x14ac:dyDescent="0.2">
      <c r="M1379" s="13"/>
      <c r="N1379" s="13"/>
      <c r="O1379" s="81"/>
      <c r="P1379" s="13"/>
      <c r="Q1379" s="71"/>
      <c r="R1379" s="13"/>
      <c r="S1379" s="13"/>
      <c r="U1379" s="13"/>
      <c r="V1379" s="13"/>
      <c r="W1379" s="13"/>
    </row>
    <row r="1380" spans="13:23" x14ac:dyDescent="0.2">
      <c r="M1380" s="13"/>
      <c r="N1380" s="13"/>
      <c r="O1380" s="81"/>
      <c r="P1380" s="13"/>
      <c r="Q1380" s="71"/>
      <c r="R1380" s="13"/>
      <c r="S1380" s="13"/>
      <c r="U1380" s="13"/>
      <c r="V1380" s="13"/>
      <c r="W1380" s="13"/>
    </row>
    <row r="1381" spans="13:23" x14ac:dyDescent="0.2">
      <c r="M1381" s="13"/>
      <c r="N1381" s="13"/>
      <c r="O1381" s="81"/>
      <c r="P1381" s="13"/>
      <c r="Q1381" s="71"/>
      <c r="R1381" s="13"/>
      <c r="S1381" s="13"/>
      <c r="U1381" s="13"/>
      <c r="V1381" s="13"/>
      <c r="W1381" s="13"/>
    </row>
    <row r="1382" spans="13:23" x14ac:dyDescent="0.2">
      <c r="M1382" s="13"/>
      <c r="N1382" s="13"/>
      <c r="O1382" s="81"/>
      <c r="P1382" s="13"/>
      <c r="Q1382" s="71"/>
      <c r="R1382" s="13"/>
      <c r="S1382" s="13"/>
      <c r="U1382" s="13"/>
      <c r="V1382" s="13"/>
      <c r="W1382" s="13"/>
    </row>
    <row r="1383" spans="13:23" x14ac:dyDescent="0.2">
      <c r="M1383" s="13"/>
      <c r="N1383" s="13"/>
      <c r="O1383" s="81"/>
      <c r="P1383" s="13"/>
      <c r="Q1383" s="71"/>
      <c r="R1383" s="13"/>
      <c r="S1383" s="13"/>
      <c r="U1383" s="13"/>
      <c r="V1383" s="13"/>
      <c r="W1383" s="13"/>
    </row>
    <row r="1384" spans="13:23" x14ac:dyDescent="0.2">
      <c r="M1384" s="13"/>
      <c r="N1384" s="13"/>
      <c r="O1384" s="81"/>
      <c r="P1384" s="13"/>
      <c r="Q1384" s="71"/>
      <c r="R1384" s="13"/>
      <c r="S1384" s="13"/>
      <c r="U1384" s="13"/>
      <c r="V1384" s="13"/>
      <c r="W1384" s="13"/>
    </row>
    <row r="1385" spans="13:23" x14ac:dyDescent="0.2">
      <c r="M1385" s="13"/>
      <c r="N1385" s="13"/>
      <c r="O1385" s="81"/>
      <c r="P1385" s="13"/>
      <c r="Q1385" s="71"/>
      <c r="R1385" s="13"/>
      <c r="S1385" s="13"/>
      <c r="U1385" s="13"/>
      <c r="V1385" s="13"/>
      <c r="W1385" s="13"/>
    </row>
    <row r="1386" spans="13:23" x14ac:dyDescent="0.2">
      <c r="M1386" s="13"/>
      <c r="N1386" s="13"/>
      <c r="O1386" s="81"/>
      <c r="P1386" s="13"/>
      <c r="Q1386" s="71"/>
      <c r="R1386" s="13"/>
      <c r="S1386" s="13"/>
      <c r="U1386" s="13"/>
      <c r="V1386" s="13"/>
      <c r="W1386" s="13"/>
    </row>
    <row r="1387" spans="13:23" x14ac:dyDescent="0.2">
      <c r="M1387" s="13"/>
      <c r="N1387" s="13"/>
      <c r="O1387" s="81"/>
      <c r="P1387" s="13"/>
      <c r="Q1387" s="71"/>
      <c r="R1387" s="13"/>
      <c r="S1387" s="13"/>
      <c r="U1387" s="13"/>
      <c r="V1387" s="13"/>
      <c r="W1387" s="13"/>
    </row>
    <row r="1388" spans="13:23" x14ac:dyDescent="0.2">
      <c r="M1388" s="13"/>
      <c r="N1388" s="13"/>
      <c r="O1388" s="81"/>
      <c r="P1388" s="13"/>
      <c r="Q1388" s="71"/>
      <c r="R1388" s="13"/>
      <c r="S1388" s="13"/>
      <c r="U1388" s="13"/>
      <c r="V1388" s="13"/>
      <c r="W1388" s="13"/>
    </row>
    <row r="1389" spans="13:23" x14ac:dyDescent="0.2">
      <c r="M1389" s="13"/>
      <c r="N1389" s="13"/>
      <c r="O1389" s="81"/>
      <c r="P1389" s="13"/>
      <c r="Q1389" s="71"/>
      <c r="R1389" s="13"/>
      <c r="S1389" s="13"/>
      <c r="U1389" s="13"/>
      <c r="V1389" s="13"/>
      <c r="W1389" s="13"/>
    </row>
    <row r="1390" spans="13:23" x14ac:dyDescent="0.2">
      <c r="M1390" s="13"/>
      <c r="N1390" s="13"/>
      <c r="O1390" s="81"/>
      <c r="P1390" s="13"/>
      <c r="Q1390" s="71"/>
      <c r="R1390" s="13"/>
      <c r="S1390" s="13"/>
      <c r="U1390" s="13"/>
      <c r="V1390" s="13"/>
      <c r="W1390" s="13"/>
    </row>
    <row r="1391" spans="13:23" x14ac:dyDescent="0.2">
      <c r="M1391" s="13"/>
      <c r="N1391" s="13"/>
      <c r="O1391" s="81"/>
      <c r="P1391" s="13"/>
      <c r="Q1391" s="71"/>
      <c r="R1391" s="13"/>
      <c r="S1391" s="13"/>
      <c r="U1391" s="13"/>
      <c r="V1391" s="13"/>
      <c r="W1391" s="13"/>
    </row>
    <row r="1392" spans="13:23" x14ac:dyDescent="0.2">
      <c r="M1392" s="13"/>
      <c r="N1392" s="13"/>
      <c r="O1392" s="81"/>
      <c r="P1392" s="13"/>
      <c r="Q1392" s="71"/>
      <c r="R1392" s="13"/>
      <c r="S1392" s="13"/>
      <c r="U1392" s="13"/>
      <c r="V1392" s="13"/>
      <c r="W1392" s="13"/>
    </row>
    <row r="1393" spans="13:23" x14ac:dyDescent="0.2">
      <c r="M1393" s="13"/>
      <c r="N1393" s="13"/>
      <c r="O1393" s="81"/>
      <c r="P1393" s="13"/>
      <c r="Q1393" s="71"/>
      <c r="R1393" s="13"/>
      <c r="S1393" s="13"/>
      <c r="U1393" s="13"/>
      <c r="V1393" s="13"/>
      <c r="W1393" s="13"/>
    </row>
    <row r="1394" spans="13:23" x14ac:dyDescent="0.2">
      <c r="M1394" s="13"/>
      <c r="N1394" s="13"/>
      <c r="O1394" s="81"/>
      <c r="P1394" s="13"/>
      <c r="Q1394" s="71"/>
      <c r="R1394" s="13"/>
      <c r="S1394" s="13"/>
      <c r="U1394" s="13"/>
      <c r="V1394" s="13"/>
      <c r="W1394" s="13"/>
    </row>
    <row r="1395" spans="13:23" x14ac:dyDescent="0.2">
      <c r="M1395" s="13"/>
      <c r="N1395" s="13"/>
      <c r="O1395" s="81"/>
      <c r="P1395" s="13"/>
      <c r="Q1395" s="71"/>
      <c r="R1395" s="13"/>
      <c r="S1395" s="13"/>
      <c r="U1395" s="13"/>
      <c r="V1395" s="13"/>
      <c r="W1395" s="13"/>
    </row>
    <row r="1396" spans="13:23" x14ac:dyDescent="0.2">
      <c r="M1396" s="13"/>
      <c r="N1396" s="13"/>
      <c r="O1396" s="81"/>
      <c r="P1396" s="13"/>
      <c r="Q1396" s="71"/>
      <c r="R1396" s="13"/>
      <c r="S1396" s="13"/>
      <c r="U1396" s="13"/>
      <c r="V1396" s="13"/>
      <c r="W1396" s="13"/>
    </row>
    <row r="1397" spans="13:23" x14ac:dyDescent="0.2">
      <c r="M1397" s="13"/>
      <c r="N1397" s="13"/>
      <c r="O1397" s="81"/>
      <c r="P1397" s="13"/>
      <c r="Q1397" s="71"/>
      <c r="R1397" s="13"/>
      <c r="S1397" s="13"/>
      <c r="U1397" s="13"/>
      <c r="V1397" s="13"/>
      <c r="W1397" s="13"/>
    </row>
    <row r="1398" spans="13:23" x14ac:dyDescent="0.2">
      <c r="M1398" s="13"/>
      <c r="N1398" s="13"/>
      <c r="O1398" s="81"/>
      <c r="P1398" s="13"/>
      <c r="Q1398" s="71"/>
      <c r="R1398" s="13"/>
      <c r="S1398" s="13"/>
      <c r="U1398" s="13"/>
      <c r="V1398" s="13"/>
      <c r="W1398" s="13"/>
    </row>
    <row r="1399" spans="13:23" x14ac:dyDescent="0.2">
      <c r="M1399" s="13"/>
      <c r="N1399" s="13"/>
      <c r="O1399" s="81"/>
      <c r="P1399" s="13"/>
      <c r="Q1399" s="71"/>
      <c r="R1399" s="13"/>
      <c r="S1399" s="13"/>
      <c r="U1399" s="13"/>
      <c r="V1399" s="13"/>
      <c r="W1399" s="13"/>
    </row>
    <row r="1400" spans="13:23" x14ac:dyDescent="0.2">
      <c r="M1400" s="13"/>
      <c r="N1400" s="13"/>
      <c r="O1400" s="81"/>
      <c r="P1400" s="13"/>
      <c r="Q1400" s="71"/>
      <c r="R1400" s="13"/>
      <c r="S1400" s="13"/>
      <c r="U1400" s="13"/>
      <c r="V1400" s="13"/>
      <c r="W1400" s="13"/>
    </row>
    <row r="1401" spans="13:23" x14ac:dyDescent="0.2">
      <c r="M1401" s="13"/>
      <c r="N1401" s="13"/>
      <c r="O1401" s="81"/>
      <c r="P1401" s="13"/>
      <c r="Q1401" s="71"/>
      <c r="R1401" s="13"/>
      <c r="S1401" s="13"/>
      <c r="U1401" s="13"/>
      <c r="V1401" s="13"/>
      <c r="W1401" s="13"/>
    </row>
    <row r="1402" spans="13:23" x14ac:dyDescent="0.2">
      <c r="M1402" s="13"/>
      <c r="N1402" s="13"/>
      <c r="O1402" s="81"/>
      <c r="P1402" s="13"/>
      <c r="Q1402" s="71"/>
      <c r="R1402" s="13"/>
      <c r="S1402" s="13"/>
      <c r="U1402" s="13"/>
      <c r="V1402" s="13"/>
      <c r="W1402" s="13"/>
    </row>
    <row r="1403" spans="13:23" x14ac:dyDescent="0.2">
      <c r="M1403" s="13"/>
      <c r="N1403" s="13"/>
      <c r="O1403" s="81"/>
      <c r="P1403" s="13"/>
      <c r="Q1403" s="71"/>
      <c r="R1403" s="13"/>
      <c r="S1403" s="13"/>
      <c r="U1403" s="13"/>
      <c r="V1403" s="13"/>
      <c r="W1403" s="13"/>
    </row>
    <row r="1404" spans="13:23" x14ac:dyDescent="0.2">
      <c r="M1404" s="13"/>
      <c r="N1404" s="13"/>
      <c r="O1404" s="81"/>
      <c r="P1404" s="13"/>
      <c r="Q1404" s="71"/>
      <c r="R1404" s="13"/>
      <c r="S1404" s="13"/>
      <c r="U1404" s="13"/>
      <c r="V1404" s="13"/>
      <c r="W1404" s="13"/>
    </row>
    <row r="1405" spans="13:23" x14ac:dyDescent="0.2">
      <c r="M1405" s="13"/>
      <c r="N1405" s="13"/>
      <c r="O1405" s="81"/>
      <c r="P1405" s="13"/>
      <c r="Q1405" s="71"/>
      <c r="R1405" s="13"/>
      <c r="S1405" s="13"/>
      <c r="U1405" s="13"/>
      <c r="V1405" s="13"/>
      <c r="W1405" s="13"/>
    </row>
    <row r="1406" spans="13:23" x14ac:dyDescent="0.2">
      <c r="M1406" s="13"/>
      <c r="N1406" s="13"/>
      <c r="O1406" s="81"/>
      <c r="P1406" s="13"/>
      <c r="Q1406" s="71"/>
      <c r="R1406" s="13"/>
      <c r="S1406" s="13"/>
      <c r="U1406" s="13"/>
      <c r="V1406" s="13"/>
      <c r="W1406" s="13"/>
    </row>
    <row r="1407" spans="13:23" x14ac:dyDescent="0.2">
      <c r="M1407" s="13"/>
      <c r="N1407" s="13"/>
      <c r="O1407" s="81"/>
      <c r="P1407" s="13"/>
      <c r="Q1407" s="71"/>
      <c r="R1407" s="13"/>
      <c r="S1407" s="13"/>
      <c r="U1407" s="13"/>
      <c r="V1407" s="13"/>
      <c r="W1407" s="13"/>
    </row>
    <row r="1408" spans="13:23" x14ac:dyDescent="0.2">
      <c r="M1408" s="13"/>
      <c r="N1408" s="13"/>
      <c r="O1408" s="81"/>
      <c r="P1408" s="13"/>
      <c r="Q1408" s="71"/>
      <c r="R1408" s="13"/>
      <c r="S1408" s="13"/>
      <c r="U1408" s="13"/>
      <c r="V1408" s="13"/>
      <c r="W1408" s="13"/>
    </row>
    <row r="1409" spans="13:23" x14ac:dyDescent="0.2">
      <c r="M1409" s="13"/>
      <c r="N1409" s="13"/>
      <c r="O1409" s="81"/>
      <c r="P1409" s="13"/>
      <c r="Q1409" s="71"/>
      <c r="R1409" s="13"/>
      <c r="S1409" s="13"/>
      <c r="U1409" s="13"/>
      <c r="V1409" s="13"/>
      <c r="W1409" s="13"/>
    </row>
    <row r="1410" spans="13:23" x14ac:dyDescent="0.2">
      <c r="M1410" s="13"/>
      <c r="N1410" s="13"/>
      <c r="O1410" s="81"/>
      <c r="P1410" s="13"/>
      <c r="Q1410" s="71"/>
      <c r="R1410" s="13"/>
      <c r="S1410" s="13"/>
      <c r="U1410" s="13"/>
      <c r="V1410" s="13"/>
      <c r="W1410" s="13"/>
    </row>
    <row r="1411" spans="13:23" x14ac:dyDescent="0.2">
      <c r="M1411" s="13"/>
      <c r="N1411" s="13"/>
      <c r="O1411" s="81"/>
      <c r="P1411" s="13"/>
      <c r="Q1411" s="71"/>
      <c r="R1411" s="13"/>
      <c r="S1411" s="13"/>
      <c r="U1411" s="13"/>
      <c r="V1411" s="13"/>
      <c r="W1411" s="13"/>
    </row>
    <row r="1412" spans="13:23" x14ac:dyDescent="0.2">
      <c r="M1412" s="13"/>
      <c r="N1412" s="13"/>
      <c r="O1412" s="81"/>
      <c r="P1412" s="13"/>
      <c r="Q1412" s="71"/>
      <c r="R1412" s="13"/>
      <c r="S1412" s="13"/>
      <c r="U1412" s="13"/>
      <c r="V1412" s="13"/>
      <c r="W1412" s="13"/>
    </row>
    <row r="1413" spans="13:23" x14ac:dyDescent="0.2">
      <c r="M1413" s="13"/>
      <c r="N1413" s="13"/>
      <c r="O1413" s="81"/>
      <c r="P1413" s="13"/>
      <c r="Q1413" s="71"/>
      <c r="R1413" s="13"/>
      <c r="S1413" s="13"/>
      <c r="U1413" s="13"/>
      <c r="V1413" s="13"/>
      <c r="W1413" s="13"/>
    </row>
    <row r="1414" spans="13:23" x14ac:dyDescent="0.2">
      <c r="M1414" s="13"/>
      <c r="N1414" s="13"/>
      <c r="O1414" s="81"/>
      <c r="P1414" s="13"/>
      <c r="Q1414" s="71"/>
      <c r="R1414" s="13"/>
      <c r="S1414" s="13"/>
      <c r="U1414" s="13"/>
      <c r="V1414" s="13"/>
      <c r="W1414" s="13"/>
    </row>
    <row r="1415" spans="13:23" x14ac:dyDescent="0.2">
      <c r="M1415" s="13"/>
      <c r="N1415" s="13"/>
      <c r="O1415" s="81"/>
      <c r="P1415" s="13"/>
      <c r="Q1415" s="71"/>
      <c r="R1415" s="13"/>
      <c r="S1415" s="13"/>
      <c r="U1415" s="13"/>
      <c r="V1415" s="13"/>
      <c r="W1415" s="13"/>
    </row>
    <row r="1416" spans="13:23" x14ac:dyDescent="0.2">
      <c r="M1416" s="13"/>
      <c r="N1416" s="13"/>
      <c r="O1416" s="81"/>
      <c r="P1416" s="13"/>
      <c r="Q1416" s="71"/>
      <c r="R1416" s="13"/>
      <c r="S1416" s="13"/>
      <c r="U1416" s="13"/>
      <c r="V1416" s="13"/>
      <c r="W1416" s="13"/>
    </row>
    <row r="1417" spans="13:23" x14ac:dyDescent="0.2">
      <c r="M1417" s="13"/>
      <c r="N1417" s="13"/>
      <c r="O1417" s="81"/>
      <c r="P1417" s="13"/>
      <c r="Q1417" s="71"/>
      <c r="R1417" s="13"/>
      <c r="S1417" s="13"/>
      <c r="U1417" s="13"/>
      <c r="V1417" s="13"/>
      <c r="W1417" s="13"/>
    </row>
    <row r="1418" spans="13:23" x14ac:dyDescent="0.2">
      <c r="M1418" s="13"/>
      <c r="N1418" s="13"/>
      <c r="O1418" s="81"/>
      <c r="P1418" s="13"/>
      <c r="Q1418" s="71"/>
      <c r="R1418" s="13"/>
      <c r="S1418" s="13"/>
      <c r="U1418" s="13"/>
      <c r="V1418" s="13"/>
      <c r="W1418" s="13"/>
    </row>
    <row r="1419" spans="13:23" x14ac:dyDescent="0.2">
      <c r="M1419" s="13"/>
      <c r="N1419" s="13"/>
      <c r="O1419" s="81"/>
      <c r="P1419" s="13"/>
      <c r="Q1419" s="71"/>
      <c r="R1419" s="13"/>
      <c r="S1419" s="13"/>
      <c r="U1419" s="13"/>
      <c r="V1419" s="13"/>
      <c r="W1419" s="13"/>
    </row>
    <row r="1420" spans="13:23" x14ac:dyDescent="0.2">
      <c r="M1420" s="13"/>
      <c r="N1420" s="13"/>
      <c r="O1420" s="81"/>
      <c r="P1420" s="13"/>
      <c r="Q1420" s="71"/>
      <c r="R1420" s="13"/>
      <c r="S1420" s="13"/>
      <c r="U1420" s="13"/>
      <c r="V1420" s="13"/>
      <c r="W1420" s="13"/>
    </row>
    <row r="1421" spans="13:23" x14ac:dyDescent="0.2">
      <c r="M1421" s="13"/>
      <c r="N1421" s="13"/>
      <c r="O1421" s="81"/>
      <c r="P1421" s="13"/>
      <c r="Q1421" s="71"/>
      <c r="R1421" s="13"/>
      <c r="S1421" s="13"/>
      <c r="U1421" s="13"/>
      <c r="V1421" s="13"/>
      <c r="W1421" s="13"/>
    </row>
    <row r="1422" spans="13:23" x14ac:dyDescent="0.2">
      <c r="M1422" s="13"/>
      <c r="N1422" s="13"/>
      <c r="O1422" s="81"/>
      <c r="P1422" s="13"/>
      <c r="Q1422" s="71"/>
      <c r="R1422" s="13"/>
      <c r="S1422" s="13"/>
      <c r="U1422" s="13"/>
      <c r="V1422" s="13"/>
      <c r="W1422" s="13"/>
    </row>
    <row r="1423" spans="13:23" x14ac:dyDescent="0.2">
      <c r="M1423" s="13"/>
      <c r="N1423" s="13"/>
      <c r="O1423" s="81"/>
      <c r="P1423" s="13"/>
      <c r="Q1423" s="71"/>
      <c r="R1423" s="13"/>
      <c r="S1423" s="13"/>
      <c r="U1423" s="13"/>
      <c r="V1423" s="13"/>
      <c r="W1423" s="13"/>
    </row>
    <row r="1424" spans="13:23" x14ac:dyDescent="0.2">
      <c r="M1424" s="13"/>
      <c r="N1424" s="13"/>
      <c r="O1424" s="81"/>
      <c r="P1424" s="13"/>
      <c r="Q1424" s="71"/>
      <c r="R1424" s="13"/>
      <c r="S1424" s="13"/>
      <c r="U1424" s="13"/>
      <c r="V1424" s="13"/>
      <c r="W1424" s="13"/>
    </row>
    <row r="1425" spans="13:23" x14ac:dyDescent="0.2">
      <c r="M1425" s="13"/>
      <c r="N1425" s="13"/>
      <c r="O1425" s="81"/>
      <c r="P1425" s="13"/>
      <c r="Q1425" s="71"/>
      <c r="R1425" s="13"/>
      <c r="S1425" s="13"/>
      <c r="U1425" s="13"/>
      <c r="V1425" s="13"/>
      <c r="W1425" s="13"/>
    </row>
    <row r="1426" spans="13:23" x14ac:dyDescent="0.2">
      <c r="M1426" s="13"/>
      <c r="N1426" s="13"/>
      <c r="O1426" s="81"/>
      <c r="P1426" s="13"/>
      <c r="Q1426" s="71"/>
      <c r="R1426" s="13"/>
      <c r="S1426" s="13"/>
      <c r="U1426" s="13"/>
      <c r="V1426" s="13"/>
      <c r="W1426" s="13"/>
    </row>
    <row r="1427" spans="13:23" x14ac:dyDescent="0.2">
      <c r="M1427" s="13"/>
      <c r="N1427" s="13"/>
      <c r="O1427" s="81"/>
      <c r="P1427" s="13"/>
      <c r="Q1427" s="71"/>
      <c r="R1427" s="13"/>
      <c r="S1427" s="13"/>
      <c r="U1427" s="13"/>
      <c r="V1427" s="13"/>
      <c r="W1427" s="13"/>
    </row>
    <row r="1428" spans="13:23" x14ac:dyDescent="0.2">
      <c r="M1428" s="13"/>
      <c r="N1428" s="13"/>
      <c r="O1428" s="81"/>
      <c r="P1428" s="13"/>
      <c r="Q1428" s="71"/>
      <c r="R1428" s="13"/>
      <c r="S1428" s="13"/>
      <c r="U1428" s="13"/>
      <c r="V1428" s="13"/>
      <c r="W1428" s="13"/>
    </row>
    <row r="1429" spans="13:23" x14ac:dyDescent="0.2">
      <c r="M1429" s="13"/>
      <c r="N1429" s="13"/>
      <c r="O1429" s="81"/>
      <c r="P1429" s="13"/>
      <c r="Q1429" s="71"/>
      <c r="R1429" s="13"/>
      <c r="S1429" s="13"/>
      <c r="U1429" s="13"/>
      <c r="V1429" s="13"/>
      <c r="W1429" s="13"/>
    </row>
    <row r="1430" spans="13:23" x14ac:dyDescent="0.2">
      <c r="M1430" s="13"/>
      <c r="N1430" s="13"/>
      <c r="O1430" s="81"/>
      <c r="P1430" s="13"/>
      <c r="Q1430" s="71"/>
      <c r="R1430" s="13"/>
      <c r="S1430" s="13"/>
      <c r="U1430" s="13"/>
      <c r="V1430" s="13"/>
      <c r="W1430" s="13"/>
    </row>
    <row r="1431" spans="13:23" x14ac:dyDescent="0.2">
      <c r="M1431" s="13"/>
      <c r="N1431" s="13"/>
      <c r="O1431" s="81"/>
      <c r="P1431" s="13"/>
      <c r="Q1431" s="71"/>
      <c r="R1431" s="13"/>
      <c r="S1431" s="13"/>
      <c r="U1431" s="13"/>
      <c r="V1431" s="13"/>
      <c r="W1431" s="13"/>
    </row>
    <row r="1432" spans="13:23" x14ac:dyDescent="0.2">
      <c r="M1432" s="13"/>
      <c r="N1432" s="13"/>
      <c r="O1432" s="81"/>
      <c r="P1432" s="13"/>
      <c r="Q1432" s="71"/>
      <c r="R1432" s="13"/>
      <c r="S1432" s="13"/>
      <c r="U1432" s="13"/>
      <c r="V1432" s="13"/>
      <c r="W1432" s="13"/>
    </row>
    <row r="1433" spans="13:23" x14ac:dyDescent="0.2">
      <c r="M1433" s="13"/>
      <c r="N1433" s="13"/>
      <c r="O1433" s="81"/>
      <c r="P1433" s="13"/>
      <c r="Q1433" s="71"/>
      <c r="R1433" s="13"/>
      <c r="S1433" s="13"/>
      <c r="U1433" s="13"/>
      <c r="V1433" s="13"/>
      <c r="W1433" s="13"/>
    </row>
    <row r="1434" spans="13:23" x14ac:dyDescent="0.2">
      <c r="M1434" s="13"/>
      <c r="N1434" s="13"/>
      <c r="O1434" s="81"/>
      <c r="P1434" s="13"/>
      <c r="Q1434" s="71"/>
      <c r="R1434" s="13"/>
      <c r="S1434" s="13"/>
      <c r="U1434" s="13"/>
      <c r="V1434" s="13"/>
      <c r="W1434" s="13"/>
    </row>
    <row r="1435" spans="13:23" x14ac:dyDescent="0.2">
      <c r="M1435" s="13"/>
      <c r="N1435" s="13"/>
      <c r="O1435" s="81"/>
      <c r="P1435" s="13"/>
      <c r="Q1435" s="71"/>
      <c r="R1435" s="13"/>
      <c r="S1435" s="13"/>
      <c r="U1435" s="13"/>
      <c r="V1435" s="13"/>
      <c r="W1435" s="13"/>
    </row>
    <row r="1436" spans="13:23" x14ac:dyDescent="0.2">
      <c r="M1436" s="13"/>
      <c r="N1436" s="13"/>
      <c r="O1436" s="81"/>
      <c r="P1436" s="13"/>
      <c r="Q1436" s="71"/>
      <c r="R1436" s="13"/>
      <c r="S1436" s="13"/>
      <c r="U1436" s="13"/>
      <c r="V1436" s="13"/>
      <c r="W1436" s="13"/>
    </row>
    <row r="1437" spans="13:23" x14ac:dyDescent="0.2">
      <c r="M1437" s="13"/>
      <c r="N1437" s="13"/>
      <c r="O1437" s="81"/>
      <c r="P1437" s="13"/>
      <c r="Q1437" s="71"/>
      <c r="R1437" s="13"/>
      <c r="S1437" s="13"/>
      <c r="U1437" s="13"/>
      <c r="V1437" s="13"/>
      <c r="W1437" s="13"/>
    </row>
    <row r="1438" spans="13:23" x14ac:dyDescent="0.2">
      <c r="M1438" s="13"/>
      <c r="N1438" s="13"/>
      <c r="O1438" s="81"/>
      <c r="P1438" s="13"/>
      <c r="Q1438" s="71"/>
      <c r="R1438" s="13"/>
      <c r="S1438" s="13"/>
      <c r="U1438" s="13"/>
      <c r="V1438" s="13"/>
      <c r="W1438" s="13"/>
    </row>
    <row r="1439" spans="13:23" x14ac:dyDescent="0.2">
      <c r="M1439" s="13"/>
      <c r="N1439" s="13"/>
      <c r="O1439" s="81"/>
      <c r="P1439" s="13"/>
      <c r="Q1439" s="71"/>
      <c r="R1439" s="13"/>
      <c r="S1439" s="13"/>
      <c r="U1439" s="13"/>
      <c r="V1439" s="13"/>
      <c r="W1439" s="13"/>
    </row>
    <row r="1440" spans="13:23" x14ac:dyDescent="0.2">
      <c r="M1440" s="13"/>
      <c r="N1440" s="13"/>
      <c r="O1440" s="81"/>
      <c r="P1440" s="13"/>
      <c r="Q1440" s="71"/>
      <c r="R1440" s="13"/>
      <c r="S1440" s="13"/>
      <c r="U1440" s="13"/>
      <c r="V1440" s="13"/>
      <c r="W1440" s="13"/>
    </row>
    <row r="1441" spans="13:23" x14ac:dyDescent="0.2">
      <c r="M1441" s="13"/>
      <c r="N1441" s="13"/>
      <c r="O1441" s="81"/>
      <c r="P1441" s="13"/>
      <c r="Q1441" s="71"/>
      <c r="R1441" s="13"/>
      <c r="S1441" s="13"/>
      <c r="U1441" s="13"/>
      <c r="V1441" s="13"/>
      <c r="W1441" s="13"/>
    </row>
    <row r="1442" spans="13:23" x14ac:dyDescent="0.2">
      <c r="M1442" s="13"/>
      <c r="N1442" s="13"/>
      <c r="O1442" s="81"/>
      <c r="P1442" s="13"/>
      <c r="Q1442" s="71"/>
      <c r="R1442" s="13"/>
      <c r="S1442" s="13"/>
      <c r="U1442" s="13"/>
      <c r="V1442" s="13"/>
      <c r="W1442" s="13"/>
    </row>
    <row r="1443" spans="13:23" x14ac:dyDescent="0.2">
      <c r="M1443" s="13"/>
      <c r="N1443" s="13"/>
      <c r="O1443" s="81"/>
      <c r="P1443" s="13"/>
      <c r="Q1443" s="71"/>
      <c r="R1443" s="13"/>
      <c r="S1443" s="13"/>
      <c r="U1443" s="13"/>
      <c r="V1443" s="13"/>
      <c r="W1443" s="13"/>
    </row>
    <row r="1444" spans="13:23" x14ac:dyDescent="0.2">
      <c r="M1444" s="13"/>
      <c r="N1444" s="13"/>
      <c r="O1444" s="81"/>
      <c r="P1444" s="13"/>
      <c r="Q1444" s="71"/>
      <c r="R1444" s="13"/>
      <c r="S1444" s="13"/>
      <c r="U1444" s="13"/>
      <c r="V1444" s="13"/>
      <c r="W1444" s="13"/>
    </row>
    <row r="1445" spans="13:23" x14ac:dyDescent="0.2">
      <c r="M1445" s="13"/>
      <c r="N1445" s="13"/>
      <c r="O1445" s="81"/>
      <c r="P1445" s="13"/>
      <c r="Q1445" s="71"/>
      <c r="R1445" s="13"/>
      <c r="S1445" s="13"/>
      <c r="U1445" s="13"/>
      <c r="V1445" s="13"/>
      <c r="W1445" s="13"/>
    </row>
    <row r="1446" spans="13:23" x14ac:dyDescent="0.2">
      <c r="M1446" s="13"/>
      <c r="N1446" s="13"/>
      <c r="O1446" s="81"/>
      <c r="P1446" s="13"/>
      <c r="Q1446" s="71"/>
      <c r="R1446" s="13"/>
      <c r="S1446" s="13"/>
      <c r="U1446" s="13"/>
      <c r="V1446" s="13"/>
      <c r="W1446" s="13"/>
    </row>
    <row r="1447" spans="13:23" x14ac:dyDescent="0.2">
      <c r="M1447" s="13"/>
      <c r="N1447" s="13"/>
      <c r="O1447" s="81"/>
      <c r="P1447" s="13"/>
      <c r="Q1447" s="71"/>
      <c r="R1447" s="13"/>
      <c r="S1447" s="13"/>
      <c r="U1447" s="13"/>
      <c r="V1447" s="13"/>
      <c r="W1447" s="13"/>
    </row>
    <row r="1448" spans="13:23" x14ac:dyDescent="0.2">
      <c r="M1448" s="13"/>
      <c r="N1448" s="13"/>
      <c r="O1448" s="81"/>
      <c r="P1448" s="13"/>
      <c r="Q1448" s="71"/>
      <c r="R1448" s="13"/>
      <c r="S1448" s="13"/>
      <c r="U1448" s="13"/>
      <c r="V1448" s="13"/>
      <c r="W1448" s="13"/>
    </row>
    <row r="1449" spans="13:23" x14ac:dyDescent="0.2">
      <c r="M1449" s="13"/>
      <c r="N1449" s="13"/>
      <c r="O1449" s="81"/>
      <c r="P1449" s="13"/>
      <c r="Q1449" s="71"/>
      <c r="R1449" s="13"/>
      <c r="S1449" s="13"/>
      <c r="U1449" s="13"/>
      <c r="V1449" s="13"/>
      <c r="W1449" s="13"/>
    </row>
    <row r="1450" spans="13:23" x14ac:dyDescent="0.2">
      <c r="M1450" s="13"/>
      <c r="N1450" s="13"/>
      <c r="O1450" s="81"/>
      <c r="P1450" s="13"/>
      <c r="Q1450" s="71"/>
      <c r="R1450" s="13"/>
      <c r="S1450" s="13"/>
      <c r="U1450" s="13"/>
      <c r="V1450" s="13"/>
      <c r="W1450" s="13"/>
    </row>
    <row r="1451" spans="13:23" x14ac:dyDescent="0.2">
      <c r="M1451" s="13"/>
      <c r="N1451" s="13"/>
      <c r="O1451" s="81"/>
      <c r="P1451" s="13"/>
      <c r="Q1451" s="71"/>
      <c r="R1451" s="13"/>
      <c r="S1451" s="13"/>
      <c r="U1451" s="13"/>
      <c r="V1451" s="13"/>
      <c r="W1451" s="13"/>
    </row>
    <row r="1452" spans="13:23" x14ac:dyDescent="0.2">
      <c r="M1452" s="13"/>
      <c r="N1452" s="13"/>
      <c r="O1452" s="81"/>
      <c r="P1452" s="13"/>
      <c r="Q1452" s="71"/>
      <c r="R1452" s="13"/>
      <c r="S1452" s="13"/>
      <c r="U1452" s="13"/>
      <c r="V1452" s="13"/>
      <c r="W1452" s="13"/>
    </row>
    <row r="1453" spans="13:23" x14ac:dyDescent="0.2">
      <c r="M1453" s="13"/>
      <c r="N1453" s="13"/>
      <c r="O1453" s="81"/>
      <c r="P1453" s="13"/>
      <c r="Q1453" s="71"/>
      <c r="R1453" s="13"/>
      <c r="S1453" s="13"/>
      <c r="U1453" s="13"/>
      <c r="V1453" s="13"/>
      <c r="W1453" s="13"/>
    </row>
    <row r="1454" spans="13:23" x14ac:dyDescent="0.2">
      <c r="M1454" s="13"/>
      <c r="N1454" s="13"/>
      <c r="O1454" s="81"/>
      <c r="P1454" s="13"/>
      <c r="Q1454" s="71"/>
      <c r="R1454" s="13"/>
      <c r="S1454" s="13"/>
      <c r="U1454" s="13"/>
      <c r="V1454" s="13"/>
      <c r="W1454" s="13"/>
    </row>
    <row r="1455" spans="13:23" x14ac:dyDescent="0.2">
      <c r="M1455" s="13"/>
      <c r="N1455" s="13"/>
      <c r="O1455" s="81"/>
      <c r="P1455" s="13"/>
      <c r="Q1455" s="71"/>
      <c r="R1455" s="13"/>
      <c r="S1455" s="13"/>
      <c r="U1455" s="13"/>
      <c r="V1455" s="13"/>
      <c r="W1455" s="13"/>
    </row>
    <row r="1456" spans="13:23" x14ac:dyDescent="0.2">
      <c r="M1456" s="13"/>
      <c r="N1456" s="13"/>
      <c r="O1456" s="81"/>
      <c r="P1456" s="13"/>
      <c r="Q1456" s="71"/>
      <c r="R1456" s="13"/>
      <c r="S1456" s="13"/>
      <c r="U1456" s="13"/>
      <c r="V1456" s="13"/>
      <c r="W1456" s="13"/>
    </row>
    <row r="1457" spans="13:23" x14ac:dyDescent="0.2">
      <c r="M1457" s="13"/>
      <c r="N1457" s="13"/>
      <c r="O1457" s="81"/>
      <c r="P1457" s="13"/>
      <c r="Q1457" s="71"/>
      <c r="R1457" s="13"/>
      <c r="S1457" s="13"/>
      <c r="U1457" s="13"/>
      <c r="V1457" s="13"/>
      <c r="W1457" s="13"/>
    </row>
    <row r="1458" spans="13:23" x14ac:dyDescent="0.2">
      <c r="M1458" s="13"/>
      <c r="N1458" s="13"/>
      <c r="O1458" s="81"/>
      <c r="P1458" s="13"/>
      <c r="Q1458" s="71"/>
      <c r="R1458" s="13"/>
      <c r="S1458" s="13"/>
      <c r="U1458" s="13"/>
      <c r="V1458" s="13"/>
      <c r="W1458" s="13"/>
    </row>
    <row r="1459" spans="13:23" x14ac:dyDescent="0.2">
      <c r="M1459" s="13"/>
      <c r="N1459" s="13"/>
      <c r="O1459" s="81"/>
      <c r="P1459" s="13"/>
      <c r="Q1459" s="71"/>
      <c r="R1459" s="13"/>
      <c r="S1459" s="13"/>
      <c r="U1459" s="13"/>
      <c r="V1459" s="13"/>
      <c r="W1459" s="13"/>
    </row>
    <row r="1460" spans="13:23" x14ac:dyDescent="0.2">
      <c r="M1460" s="13"/>
      <c r="N1460" s="13"/>
      <c r="O1460" s="81"/>
      <c r="P1460" s="13"/>
      <c r="Q1460" s="71"/>
      <c r="R1460" s="13"/>
      <c r="S1460" s="13"/>
      <c r="U1460" s="13"/>
      <c r="V1460" s="13"/>
      <c r="W1460" s="13"/>
    </row>
    <row r="1461" spans="13:23" x14ac:dyDescent="0.2">
      <c r="M1461" s="13"/>
      <c r="N1461" s="13"/>
      <c r="O1461" s="81"/>
      <c r="P1461" s="13"/>
      <c r="Q1461" s="71"/>
      <c r="R1461" s="13"/>
      <c r="S1461" s="13"/>
      <c r="U1461" s="13"/>
      <c r="V1461" s="13"/>
      <c r="W1461" s="13"/>
    </row>
    <row r="1462" spans="13:23" x14ac:dyDescent="0.2">
      <c r="M1462" s="13"/>
      <c r="N1462" s="13"/>
      <c r="O1462" s="81"/>
      <c r="P1462" s="13"/>
      <c r="Q1462" s="71"/>
      <c r="R1462" s="13"/>
      <c r="S1462" s="13"/>
      <c r="U1462" s="13"/>
      <c r="V1462" s="13"/>
      <c r="W1462" s="13"/>
    </row>
    <row r="1463" spans="13:23" x14ac:dyDescent="0.2">
      <c r="M1463" s="13"/>
      <c r="N1463" s="13"/>
      <c r="O1463" s="81"/>
      <c r="P1463" s="13"/>
      <c r="Q1463" s="71"/>
      <c r="R1463" s="13"/>
      <c r="S1463" s="13"/>
      <c r="U1463" s="13"/>
      <c r="V1463" s="13"/>
      <c r="W1463" s="13"/>
    </row>
    <row r="1464" spans="13:23" x14ac:dyDescent="0.2">
      <c r="M1464" s="13"/>
      <c r="N1464" s="13"/>
      <c r="O1464" s="81"/>
      <c r="P1464" s="13"/>
      <c r="Q1464" s="71"/>
      <c r="R1464" s="13"/>
      <c r="S1464" s="13"/>
      <c r="U1464" s="13"/>
      <c r="V1464" s="13"/>
      <c r="W1464" s="13"/>
    </row>
    <row r="1465" spans="13:23" x14ac:dyDescent="0.2">
      <c r="M1465" s="13"/>
      <c r="N1465" s="13"/>
      <c r="O1465" s="81"/>
      <c r="P1465" s="13"/>
      <c r="Q1465" s="71"/>
      <c r="R1465" s="13"/>
      <c r="S1465" s="13"/>
      <c r="U1465" s="13"/>
      <c r="V1465" s="13"/>
      <c r="W1465" s="13"/>
    </row>
    <row r="1466" spans="13:23" x14ac:dyDescent="0.2">
      <c r="M1466" s="13"/>
      <c r="N1466" s="13"/>
      <c r="O1466" s="81"/>
      <c r="P1466" s="13"/>
      <c r="Q1466" s="71"/>
      <c r="R1466" s="13"/>
      <c r="S1466" s="13"/>
      <c r="U1466" s="13"/>
      <c r="V1466" s="13"/>
      <c r="W1466" s="13"/>
    </row>
    <row r="1467" spans="13:23" x14ac:dyDescent="0.2">
      <c r="M1467" s="13"/>
      <c r="N1467" s="13"/>
      <c r="O1467" s="81"/>
      <c r="P1467" s="13"/>
      <c r="Q1467" s="71"/>
      <c r="R1467" s="13"/>
      <c r="S1467" s="13"/>
      <c r="U1467" s="13"/>
      <c r="V1467" s="13"/>
      <c r="W1467" s="13"/>
    </row>
    <row r="1468" spans="13:23" x14ac:dyDescent="0.2">
      <c r="M1468" s="13"/>
      <c r="N1468" s="13"/>
      <c r="O1468" s="81"/>
      <c r="P1468" s="13"/>
      <c r="Q1468" s="71"/>
      <c r="R1468" s="13"/>
      <c r="S1468" s="13"/>
      <c r="U1468" s="13"/>
      <c r="V1468" s="13"/>
      <c r="W1468" s="13"/>
    </row>
    <row r="1469" spans="13:23" x14ac:dyDescent="0.2">
      <c r="M1469" s="13"/>
      <c r="N1469" s="13"/>
      <c r="O1469" s="81"/>
      <c r="P1469" s="13"/>
      <c r="Q1469" s="71"/>
      <c r="R1469" s="13"/>
      <c r="S1469" s="13"/>
      <c r="U1469" s="13"/>
      <c r="V1469" s="13"/>
      <c r="W1469" s="13"/>
    </row>
    <row r="1470" spans="13:23" x14ac:dyDescent="0.2">
      <c r="M1470" s="13"/>
      <c r="N1470" s="13"/>
      <c r="O1470" s="81"/>
      <c r="P1470" s="13"/>
      <c r="Q1470" s="71"/>
      <c r="R1470" s="13"/>
      <c r="S1470" s="13"/>
      <c r="U1470" s="13"/>
      <c r="V1470" s="13"/>
      <c r="W1470" s="13"/>
    </row>
    <row r="1471" spans="13:23" x14ac:dyDescent="0.2">
      <c r="M1471" s="13"/>
      <c r="N1471" s="13"/>
      <c r="O1471" s="81"/>
      <c r="P1471" s="13"/>
      <c r="Q1471" s="71"/>
      <c r="R1471" s="13"/>
      <c r="S1471" s="13"/>
      <c r="U1471" s="13"/>
      <c r="V1471" s="13"/>
      <c r="W1471" s="13"/>
    </row>
    <row r="1472" spans="13:23" x14ac:dyDescent="0.2">
      <c r="M1472" s="13"/>
      <c r="N1472" s="13"/>
      <c r="O1472" s="81"/>
      <c r="P1472" s="13"/>
      <c r="Q1472" s="71"/>
      <c r="R1472" s="13"/>
      <c r="S1472" s="13"/>
      <c r="U1472" s="13"/>
      <c r="V1472" s="13"/>
      <c r="W1472" s="13"/>
    </row>
    <row r="1473" spans="13:23" x14ac:dyDescent="0.2">
      <c r="M1473" s="13"/>
      <c r="N1473" s="13"/>
      <c r="O1473" s="81"/>
      <c r="P1473" s="13"/>
      <c r="Q1473" s="71"/>
      <c r="R1473" s="13"/>
      <c r="S1473" s="13"/>
      <c r="U1473" s="13"/>
      <c r="V1473" s="13"/>
      <c r="W1473" s="13"/>
    </row>
    <row r="1474" spans="13:23" x14ac:dyDescent="0.2">
      <c r="M1474" s="13"/>
      <c r="N1474" s="13"/>
      <c r="O1474" s="81"/>
      <c r="P1474" s="13"/>
      <c r="Q1474" s="71"/>
      <c r="R1474" s="13"/>
      <c r="S1474" s="13"/>
      <c r="U1474" s="13"/>
      <c r="V1474" s="13"/>
      <c r="W1474" s="13"/>
    </row>
    <row r="1475" spans="13:23" x14ac:dyDescent="0.2">
      <c r="M1475" s="13"/>
      <c r="N1475" s="13"/>
      <c r="O1475" s="81"/>
      <c r="P1475" s="13"/>
      <c r="Q1475" s="71"/>
      <c r="R1475" s="13"/>
      <c r="S1475" s="13"/>
      <c r="U1475" s="13"/>
      <c r="V1475" s="13"/>
      <c r="W1475" s="13"/>
    </row>
    <row r="1476" spans="13:23" x14ac:dyDescent="0.2">
      <c r="M1476" s="13"/>
      <c r="N1476" s="13"/>
      <c r="O1476" s="81"/>
      <c r="P1476" s="13"/>
      <c r="Q1476" s="71"/>
      <c r="R1476" s="13"/>
      <c r="S1476" s="13"/>
      <c r="U1476" s="13"/>
      <c r="V1476" s="13"/>
      <c r="W1476" s="13"/>
    </row>
    <row r="1477" spans="13:23" x14ac:dyDescent="0.2">
      <c r="M1477" s="13"/>
      <c r="N1477" s="13"/>
      <c r="O1477" s="81"/>
      <c r="P1477" s="13"/>
      <c r="Q1477" s="71"/>
      <c r="R1477" s="13"/>
      <c r="S1477" s="13"/>
      <c r="U1477" s="13"/>
      <c r="V1477" s="13"/>
      <c r="W1477" s="13"/>
    </row>
    <row r="1478" spans="13:23" x14ac:dyDescent="0.2">
      <c r="M1478" s="13"/>
      <c r="N1478" s="13"/>
      <c r="O1478" s="81"/>
      <c r="P1478" s="13"/>
      <c r="Q1478" s="71"/>
      <c r="R1478" s="13"/>
      <c r="S1478" s="13"/>
      <c r="U1478" s="13"/>
      <c r="V1478" s="13"/>
      <c r="W1478" s="13"/>
    </row>
    <row r="1479" spans="13:23" x14ac:dyDescent="0.2">
      <c r="M1479" s="13"/>
      <c r="N1479" s="13"/>
      <c r="O1479" s="81"/>
      <c r="P1479" s="13"/>
      <c r="Q1479" s="71"/>
      <c r="R1479" s="13"/>
      <c r="S1479" s="13"/>
      <c r="U1479" s="13"/>
      <c r="V1479" s="13"/>
      <c r="W1479" s="13"/>
    </row>
    <row r="1480" spans="13:23" x14ac:dyDescent="0.2">
      <c r="M1480" s="13"/>
      <c r="N1480" s="13"/>
      <c r="O1480" s="81"/>
      <c r="P1480" s="13"/>
      <c r="Q1480" s="71"/>
      <c r="R1480" s="13"/>
      <c r="S1480" s="13"/>
      <c r="U1480" s="13"/>
      <c r="V1480" s="13"/>
      <c r="W1480" s="13"/>
    </row>
    <row r="1481" spans="13:23" x14ac:dyDescent="0.2">
      <c r="M1481" s="13"/>
      <c r="N1481" s="13"/>
      <c r="O1481" s="81"/>
      <c r="P1481" s="13"/>
      <c r="Q1481" s="71"/>
      <c r="R1481" s="13"/>
      <c r="S1481" s="13"/>
      <c r="U1481" s="13"/>
      <c r="V1481" s="13"/>
      <c r="W1481" s="13"/>
    </row>
    <row r="1482" spans="13:23" x14ac:dyDescent="0.2">
      <c r="M1482" s="13"/>
      <c r="N1482" s="13"/>
      <c r="O1482" s="81"/>
      <c r="P1482" s="13"/>
      <c r="Q1482" s="71"/>
      <c r="R1482" s="13"/>
      <c r="S1482" s="13"/>
      <c r="U1482" s="13"/>
      <c r="V1482" s="13"/>
      <c r="W1482" s="13"/>
    </row>
    <row r="1483" spans="13:23" x14ac:dyDescent="0.2">
      <c r="M1483" s="13"/>
      <c r="N1483" s="13"/>
      <c r="O1483" s="81"/>
      <c r="P1483" s="13"/>
      <c r="Q1483" s="71"/>
      <c r="R1483" s="13"/>
      <c r="S1483" s="13"/>
      <c r="U1483" s="13"/>
      <c r="V1483" s="13"/>
      <c r="W1483" s="13"/>
    </row>
    <row r="1484" spans="13:23" x14ac:dyDescent="0.2">
      <c r="M1484" s="13"/>
      <c r="N1484" s="13"/>
      <c r="O1484" s="81"/>
      <c r="P1484" s="13"/>
      <c r="Q1484" s="71"/>
      <c r="R1484" s="13"/>
      <c r="S1484" s="13"/>
      <c r="U1484" s="13"/>
      <c r="V1484" s="13"/>
      <c r="W1484" s="13"/>
    </row>
    <row r="1485" spans="13:23" x14ac:dyDescent="0.2">
      <c r="M1485" s="13"/>
      <c r="N1485" s="13"/>
      <c r="O1485" s="81"/>
      <c r="P1485" s="13"/>
      <c r="Q1485" s="71"/>
      <c r="R1485" s="13"/>
      <c r="S1485" s="13"/>
      <c r="U1485" s="13"/>
      <c r="V1485" s="13"/>
      <c r="W1485" s="13"/>
    </row>
    <row r="1486" spans="13:23" x14ac:dyDescent="0.2">
      <c r="M1486" s="13"/>
      <c r="N1486" s="13"/>
      <c r="O1486" s="81"/>
      <c r="P1486" s="13"/>
      <c r="Q1486" s="71"/>
      <c r="R1486" s="13"/>
      <c r="S1486" s="13"/>
      <c r="U1486" s="13"/>
      <c r="V1486" s="13"/>
      <c r="W1486" s="13"/>
    </row>
    <row r="1487" spans="13:23" x14ac:dyDescent="0.2">
      <c r="M1487" s="13"/>
      <c r="N1487" s="13"/>
      <c r="O1487" s="81"/>
      <c r="P1487" s="13"/>
      <c r="Q1487" s="71"/>
      <c r="R1487" s="13"/>
      <c r="S1487" s="13"/>
      <c r="U1487" s="13"/>
      <c r="V1487" s="13"/>
      <c r="W1487" s="13"/>
    </row>
    <row r="1488" spans="13:23" x14ac:dyDescent="0.2">
      <c r="M1488" s="13"/>
      <c r="N1488" s="13"/>
      <c r="O1488" s="81"/>
      <c r="P1488" s="13"/>
      <c r="Q1488" s="71"/>
      <c r="R1488" s="13"/>
      <c r="S1488" s="13"/>
      <c r="U1488" s="13"/>
      <c r="V1488" s="13"/>
      <c r="W1488" s="13"/>
    </row>
    <row r="1489" spans="13:23" x14ac:dyDescent="0.2">
      <c r="M1489" s="13"/>
      <c r="N1489" s="13"/>
      <c r="O1489" s="81"/>
      <c r="P1489" s="13"/>
      <c r="Q1489" s="71"/>
      <c r="R1489" s="13"/>
      <c r="S1489" s="13"/>
      <c r="U1489" s="13"/>
      <c r="V1489" s="13"/>
      <c r="W1489" s="13"/>
    </row>
    <row r="1490" spans="13:23" x14ac:dyDescent="0.2">
      <c r="M1490" s="13"/>
      <c r="N1490" s="13"/>
      <c r="O1490" s="81"/>
      <c r="P1490" s="13"/>
      <c r="Q1490" s="71"/>
      <c r="R1490" s="13"/>
      <c r="S1490" s="13"/>
      <c r="U1490" s="13"/>
      <c r="V1490" s="13"/>
      <c r="W1490" s="13"/>
    </row>
    <row r="1491" spans="13:23" x14ac:dyDescent="0.2">
      <c r="M1491" s="13"/>
      <c r="N1491" s="13"/>
      <c r="O1491" s="81"/>
      <c r="P1491" s="13"/>
      <c r="Q1491" s="71"/>
      <c r="R1491" s="13"/>
      <c r="S1491" s="13"/>
      <c r="U1491" s="13"/>
      <c r="V1491" s="13"/>
      <c r="W1491" s="13"/>
    </row>
    <row r="1492" spans="13:23" x14ac:dyDescent="0.2">
      <c r="M1492" s="13"/>
      <c r="N1492" s="13"/>
      <c r="O1492" s="81"/>
      <c r="P1492" s="13"/>
      <c r="Q1492" s="71"/>
      <c r="R1492" s="13"/>
      <c r="S1492" s="13"/>
      <c r="U1492" s="13"/>
      <c r="V1492" s="13"/>
      <c r="W1492" s="13"/>
    </row>
    <row r="1493" spans="13:23" x14ac:dyDescent="0.2">
      <c r="M1493" s="13"/>
      <c r="N1493" s="13"/>
      <c r="O1493" s="81"/>
      <c r="P1493" s="13"/>
      <c r="Q1493" s="71"/>
      <c r="R1493" s="13"/>
      <c r="S1493" s="13"/>
      <c r="U1493" s="13"/>
      <c r="V1493" s="13"/>
      <c r="W1493" s="13"/>
    </row>
    <row r="1494" spans="13:23" x14ac:dyDescent="0.2">
      <c r="M1494" s="13"/>
      <c r="N1494" s="13"/>
      <c r="O1494" s="81"/>
      <c r="P1494" s="13"/>
      <c r="Q1494" s="71"/>
      <c r="R1494" s="13"/>
      <c r="S1494" s="13"/>
      <c r="U1494" s="13"/>
      <c r="V1494" s="13"/>
      <c r="W1494" s="13"/>
    </row>
    <row r="1495" spans="13:23" x14ac:dyDescent="0.2">
      <c r="M1495" s="13"/>
      <c r="N1495" s="13"/>
      <c r="O1495" s="81"/>
      <c r="P1495" s="13"/>
      <c r="Q1495" s="71"/>
      <c r="R1495" s="13"/>
      <c r="S1495" s="13"/>
      <c r="U1495" s="13"/>
      <c r="V1495" s="13"/>
      <c r="W1495" s="13"/>
    </row>
    <row r="1496" spans="13:23" x14ac:dyDescent="0.2">
      <c r="M1496" s="13"/>
      <c r="N1496" s="13"/>
      <c r="O1496" s="81"/>
      <c r="P1496" s="13"/>
      <c r="Q1496" s="71"/>
      <c r="R1496" s="13"/>
      <c r="S1496" s="13"/>
      <c r="U1496" s="13"/>
      <c r="V1496" s="13"/>
      <c r="W1496" s="13"/>
    </row>
    <row r="1497" spans="13:23" x14ac:dyDescent="0.2">
      <c r="M1497" s="13"/>
      <c r="N1497" s="13"/>
      <c r="O1497" s="81"/>
      <c r="P1497" s="13"/>
      <c r="Q1497" s="71"/>
      <c r="R1497" s="13"/>
      <c r="S1497" s="13"/>
      <c r="U1497" s="13"/>
      <c r="V1497" s="13"/>
      <c r="W1497" s="13"/>
    </row>
    <row r="1498" spans="13:23" x14ac:dyDescent="0.2">
      <c r="M1498" s="13"/>
      <c r="N1498" s="13"/>
      <c r="O1498" s="81"/>
      <c r="P1498" s="13"/>
      <c r="Q1498" s="71"/>
      <c r="R1498" s="13"/>
      <c r="S1498" s="13"/>
      <c r="U1498" s="13"/>
      <c r="V1498" s="13"/>
      <c r="W1498" s="13"/>
    </row>
    <row r="1499" spans="13:23" x14ac:dyDescent="0.2">
      <c r="M1499" s="13"/>
      <c r="N1499" s="13"/>
      <c r="O1499" s="81"/>
      <c r="P1499" s="13"/>
      <c r="Q1499" s="71"/>
      <c r="R1499" s="13"/>
      <c r="S1499" s="13"/>
      <c r="U1499" s="13"/>
      <c r="V1499" s="13"/>
      <c r="W1499" s="13"/>
    </row>
    <row r="1500" spans="13:23" x14ac:dyDescent="0.2">
      <c r="M1500" s="13"/>
      <c r="N1500" s="13"/>
      <c r="O1500" s="81"/>
      <c r="P1500" s="13"/>
      <c r="Q1500" s="71"/>
      <c r="R1500" s="13"/>
      <c r="S1500" s="13"/>
      <c r="U1500" s="13"/>
      <c r="V1500" s="13"/>
      <c r="W1500" s="13"/>
    </row>
    <row r="1501" spans="13:23" x14ac:dyDescent="0.2">
      <c r="M1501" s="13"/>
      <c r="N1501" s="13"/>
      <c r="O1501" s="81"/>
      <c r="P1501" s="13"/>
      <c r="Q1501" s="71"/>
      <c r="R1501" s="13"/>
      <c r="S1501" s="13"/>
      <c r="U1501" s="13"/>
      <c r="V1501" s="13"/>
      <c r="W1501" s="13"/>
    </row>
    <row r="1502" spans="13:23" x14ac:dyDescent="0.2">
      <c r="M1502" s="13"/>
      <c r="N1502" s="13"/>
      <c r="O1502" s="81"/>
      <c r="P1502" s="13"/>
      <c r="Q1502" s="71"/>
      <c r="R1502" s="13"/>
      <c r="S1502" s="13"/>
      <c r="U1502" s="13"/>
      <c r="V1502" s="13"/>
      <c r="W1502" s="13"/>
    </row>
    <row r="1503" spans="13:23" x14ac:dyDescent="0.2">
      <c r="M1503" s="13"/>
      <c r="N1503" s="13"/>
      <c r="O1503" s="81"/>
      <c r="P1503" s="13"/>
      <c r="Q1503" s="71"/>
      <c r="R1503" s="13"/>
      <c r="S1503" s="13"/>
      <c r="U1503" s="13"/>
      <c r="V1503" s="13"/>
      <c r="W1503" s="13"/>
    </row>
    <row r="1504" spans="13:23" x14ac:dyDescent="0.2">
      <c r="M1504" s="13"/>
      <c r="N1504" s="13"/>
      <c r="O1504" s="81"/>
      <c r="P1504" s="13"/>
      <c r="Q1504" s="71"/>
      <c r="R1504" s="13"/>
      <c r="S1504" s="13"/>
      <c r="U1504" s="13"/>
      <c r="V1504" s="13"/>
      <c r="W1504" s="13"/>
    </row>
    <row r="1505" spans="13:23" x14ac:dyDescent="0.2">
      <c r="M1505" s="13"/>
      <c r="N1505" s="13"/>
      <c r="O1505" s="81"/>
      <c r="P1505" s="13"/>
      <c r="Q1505" s="71"/>
      <c r="R1505" s="13"/>
      <c r="S1505" s="13"/>
      <c r="U1505" s="13"/>
      <c r="V1505" s="13"/>
      <c r="W1505" s="13"/>
    </row>
    <row r="1506" spans="13:23" x14ac:dyDescent="0.2">
      <c r="M1506" s="13"/>
      <c r="N1506" s="13"/>
      <c r="O1506" s="81"/>
      <c r="P1506" s="13"/>
      <c r="Q1506" s="71"/>
      <c r="R1506" s="13"/>
      <c r="S1506" s="13"/>
      <c r="U1506" s="13"/>
      <c r="V1506" s="13"/>
      <c r="W1506" s="13"/>
    </row>
    <row r="1507" spans="13:23" x14ac:dyDescent="0.2">
      <c r="M1507" s="13"/>
      <c r="N1507" s="13"/>
      <c r="O1507" s="81"/>
      <c r="P1507" s="13"/>
      <c r="Q1507" s="71"/>
      <c r="R1507" s="13"/>
      <c r="S1507" s="13"/>
      <c r="U1507" s="13"/>
      <c r="V1507" s="13"/>
      <c r="W1507" s="13"/>
    </row>
    <row r="1508" spans="13:23" x14ac:dyDescent="0.2">
      <c r="M1508" s="13"/>
      <c r="N1508" s="13"/>
      <c r="O1508" s="81"/>
      <c r="P1508" s="13"/>
      <c r="Q1508" s="71"/>
      <c r="R1508" s="13"/>
      <c r="S1508" s="13"/>
      <c r="U1508" s="13"/>
      <c r="V1508" s="13"/>
      <c r="W1508" s="13"/>
    </row>
    <row r="1509" spans="13:23" x14ac:dyDescent="0.2">
      <c r="M1509" s="13"/>
      <c r="N1509" s="13"/>
      <c r="O1509" s="81"/>
      <c r="P1509" s="13"/>
      <c r="Q1509" s="71"/>
      <c r="R1509" s="13"/>
      <c r="S1509" s="13"/>
      <c r="U1509" s="13"/>
      <c r="V1509" s="13"/>
      <c r="W1509" s="13"/>
    </row>
    <row r="1510" spans="13:23" x14ac:dyDescent="0.2">
      <c r="M1510" s="13"/>
      <c r="N1510" s="13"/>
      <c r="O1510" s="81"/>
      <c r="P1510" s="13"/>
      <c r="Q1510" s="71"/>
      <c r="R1510" s="13"/>
      <c r="S1510" s="13"/>
      <c r="U1510" s="13"/>
      <c r="V1510" s="13"/>
      <c r="W1510" s="13"/>
    </row>
    <row r="1511" spans="13:23" x14ac:dyDescent="0.2">
      <c r="M1511" s="13"/>
      <c r="N1511" s="13"/>
      <c r="O1511" s="81"/>
      <c r="P1511" s="13"/>
      <c r="Q1511" s="71"/>
      <c r="R1511" s="13"/>
      <c r="S1511" s="13"/>
      <c r="U1511" s="13"/>
      <c r="V1511" s="13"/>
      <c r="W1511" s="13"/>
    </row>
    <row r="1512" spans="13:23" x14ac:dyDescent="0.2">
      <c r="M1512" s="13"/>
      <c r="N1512" s="13"/>
      <c r="O1512" s="81"/>
      <c r="P1512" s="13"/>
      <c r="Q1512" s="71"/>
      <c r="R1512" s="13"/>
      <c r="S1512" s="13"/>
      <c r="U1512" s="13"/>
      <c r="V1512" s="13"/>
      <c r="W1512" s="13"/>
    </row>
    <row r="1513" spans="13:23" x14ac:dyDescent="0.2">
      <c r="M1513" s="13"/>
      <c r="N1513" s="13"/>
      <c r="O1513" s="81"/>
      <c r="P1513" s="13"/>
      <c r="Q1513" s="71"/>
      <c r="R1513" s="13"/>
      <c r="S1513" s="13"/>
      <c r="U1513" s="13"/>
      <c r="V1513" s="13"/>
      <c r="W1513" s="13"/>
    </row>
    <row r="1514" spans="13:23" x14ac:dyDescent="0.2">
      <c r="M1514" s="13"/>
      <c r="N1514" s="13"/>
      <c r="O1514" s="81"/>
      <c r="P1514" s="13"/>
      <c r="Q1514" s="71"/>
      <c r="R1514" s="13"/>
      <c r="S1514" s="13"/>
      <c r="U1514" s="13"/>
      <c r="V1514" s="13"/>
      <c r="W1514" s="13"/>
    </row>
    <row r="1515" spans="13:23" x14ac:dyDescent="0.2">
      <c r="M1515" s="13"/>
      <c r="N1515" s="13"/>
      <c r="O1515" s="81"/>
      <c r="P1515" s="13"/>
      <c r="Q1515" s="71"/>
      <c r="R1515" s="13"/>
      <c r="S1515" s="13"/>
      <c r="U1515" s="13"/>
      <c r="V1515" s="13"/>
      <c r="W1515" s="13"/>
    </row>
    <row r="1516" spans="13:23" x14ac:dyDescent="0.2">
      <c r="M1516" s="13"/>
      <c r="N1516" s="13"/>
      <c r="O1516" s="81"/>
      <c r="P1516" s="13"/>
      <c r="Q1516" s="71"/>
      <c r="R1516" s="13"/>
      <c r="S1516" s="13"/>
      <c r="U1516" s="13"/>
      <c r="V1516" s="13"/>
      <c r="W1516" s="13"/>
    </row>
    <row r="1517" spans="13:23" x14ac:dyDescent="0.2">
      <c r="M1517" s="13"/>
      <c r="N1517" s="13"/>
      <c r="O1517" s="81"/>
      <c r="P1517" s="13"/>
      <c r="Q1517" s="71"/>
      <c r="R1517" s="13"/>
      <c r="S1517" s="13"/>
      <c r="U1517" s="13"/>
      <c r="V1517" s="13"/>
      <c r="W1517" s="13"/>
    </row>
    <row r="1518" spans="13:23" x14ac:dyDescent="0.2">
      <c r="M1518" s="13"/>
      <c r="N1518" s="13"/>
      <c r="O1518" s="81"/>
      <c r="P1518" s="13"/>
      <c r="Q1518" s="71"/>
      <c r="R1518" s="13"/>
      <c r="S1518" s="13"/>
      <c r="U1518" s="13"/>
      <c r="V1518" s="13"/>
      <c r="W1518" s="13"/>
    </row>
    <row r="1519" spans="13:23" x14ac:dyDescent="0.2">
      <c r="M1519" s="13"/>
      <c r="N1519" s="13"/>
      <c r="O1519" s="81"/>
      <c r="P1519" s="13"/>
      <c r="Q1519" s="71"/>
      <c r="R1519" s="13"/>
      <c r="S1519" s="13"/>
      <c r="U1519" s="13"/>
      <c r="V1519" s="13"/>
      <c r="W1519" s="13"/>
    </row>
    <row r="1520" spans="13:23" x14ac:dyDescent="0.2">
      <c r="M1520" s="13"/>
      <c r="N1520" s="13"/>
      <c r="O1520" s="81"/>
      <c r="P1520" s="13"/>
      <c r="Q1520" s="71"/>
      <c r="R1520" s="13"/>
      <c r="S1520" s="13"/>
      <c r="U1520" s="13"/>
      <c r="V1520" s="13"/>
      <c r="W1520" s="13"/>
    </row>
    <row r="1521" spans="13:23" x14ac:dyDescent="0.2">
      <c r="M1521" s="13"/>
      <c r="N1521" s="13"/>
      <c r="O1521" s="81"/>
      <c r="P1521" s="13"/>
      <c r="Q1521" s="71"/>
      <c r="R1521" s="13"/>
      <c r="S1521" s="13"/>
      <c r="U1521" s="13"/>
      <c r="V1521" s="13"/>
      <c r="W1521" s="13"/>
    </row>
    <row r="1522" spans="13:23" x14ac:dyDescent="0.2">
      <c r="M1522" s="13"/>
      <c r="N1522" s="13"/>
      <c r="O1522" s="81"/>
      <c r="P1522" s="13"/>
      <c r="Q1522" s="71"/>
      <c r="R1522" s="13"/>
      <c r="S1522" s="13"/>
      <c r="U1522" s="13"/>
      <c r="V1522" s="13"/>
      <c r="W1522" s="13"/>
    </row>
    <row r="1523" spans="13:23" x14ac:dyDescent="0.2">
      <c r="M1523" s="13"/>
      <c r="N1523" s="13"/>
      <c r="O1523" s="81"/>
      <c r="P1523" s="13"/>
      <c r="Q1523" s="71"/>
      <c r="R1523" s="13"/>
      <c r="S1523" s="13"/>
      <c r="U1523" s="13"/>
      <c r="V1523" s="13"/>
      <c r="W1523" s="13"/>
    </row>
    <row r="1524" spans="13:23" x14ac:dyDescent="0.2">
      <c r="M1524" s="13"/>
      <c r="N1524" s="13"/>
      <c r="O1524" s="81"/>
      <c r="P1524" s="13"/>
      <c r="Q1524" s="71"/>
      <c r="R1524" s="13"/>
      <c r="S1524" s="13"/>
      <c r="U1524" s="13"/>
      <c r="V1524" s="13"/>
      <c r="W1524" s="13"/>
    </row>
    <row r="1525" spans="13:23" x14ac:dyDescent="0.2">
      <c r="M1525" s="13"/>
      <c r="N1525" s="13"/>
      <c r="O1525" s="81"/>
      <c r="P1525" s="13"/>
      <c r="Q1525" s="71"/>
      <c r="R1525" s="13"/>
      <c r="S1525" s="13"/>
      <c r="U1525" s="13"/>
      <c r="V1525" s="13"/>
      <c r="W1525" s="13"/>
    </row>
    <row r="1526" spans="13:23" x14ac:dyDescent="0.2">
      <c r="M1526" s="13"/>
      <c r="N1526" s="13"/>
      <c r="O1526" s="81"/>
      <c r="P1526" s="13"/>
      <c r="Q1526" s="71"/>
      <c r="R1526" s="13"/>
      <c r="S1526" s="13"/>
      <c r="U1526" s="13"/>
      <c r="V1526" s="13"/>
      <c r="W1526" s="13"/>
    </row>
    <row r="1527" spans="13:23" x14ac:dyDescent="0.2">
      <c r="M1527" s="13"/>
      <c r="N1527" s="13"/>
      <c r="O1527" s="81"/>
      <c r="P1527" s="13"/>
      <c r="Q1527" s="71"/>
      <c r="R1527" s="13"/>
      <c r="S1527" s="13"/>
      <c r="U1527" s="13"/>
      <c r="V1527" s="13"/>
      <c r="W1527" s="13"/>
    </row>
    <row r="1528" spans="13:23" x14ac:dyDescent="0.2">
      <c r="M1528" s="13"/>
      <c r="N1528" s="13"/>
      <c r="O1528" s="81"/>
      <c r="P1528" s="13"/>
      <c r="Q1528" s="71"/>
      <c r="R1528" s="13"/>
      <c r="S1528" s="13"/>
      <c r="U1528" s="13"/>
      <c r="V1528" s="13"/>
      <c r="W1528" s="13"/>
    </row>
    <row r="1529" spans="13:23" x14ac:dyDescent="0.2">
      <c r="M1529" s="13"/>
      <c r="N1529" s="13"/>
      <c r="O1529" s="81"/>
      <c r="P1529" s="13"/>
      <c r="Q1529" s="71"/>
      <c r="R1529" s="13"/>
      <c r="S1529" s="13"/>
      <c r="U1529" s="13"/>
      <c r="V1529" s="13"/>
      <c r="W1529" s="13"/>
    </row>
    <row r="1530" spans="13:23" x14ac:dyDescent="0.2">
      <c r="M1530" s="13"/>
      <c r="N1530" s="13"/>
      <c r="O1530" s="81"/>
      <c r="P1530" s="13"/>
      <c r="Q1530" s="71"/>
      <c r="R1530" s="13"/>
      <c r="S1530" s="13"/>
      <c r="U1530" s="13"/>
      <c r="V1530" s="13"/>
      <c r="W1530" s="13"/>
    </row>
    <row r="1531" spans="13:23" x14ac:dyDescent="0.2">
      <c r="M1531" s="13"/>
      <c r="N1531" s="13"/>
      <c r="O1531" s="81"/>
      <c r="P1531" s="13"/>
      <c r="Q1531" s="71"/>
      <c r="R1531" s="13"/>
      <c r="S1531" s="13"/>
      <c r="U1531" s="13"/>
      <c r="V1531" s="13"/>
      <c r="W1531" s="13"/>
    </row>
    <row r="1532" spans="13:23" x14ac:dyDescent="0.2">
      <c r="M1532" s="13"/>
      <c r="N1532" s="13"/>
      <c r="O1532" s="81"/>
      <c r="P1532" s="13"/>
      <c r="Q1532" s="71"/>
      <c r="R1532" s="13"/>
      <c r="S1532" s="13"/>
      <c r="U1532" s="13"/>
      <c r="V1532" s="13"/>
      <c r="W1532" s="13"/>
    </row>
    <row r="1533" spans="13:23" x14ac:dyDescent="0.2">
      <c r="M1533" s="13"/>
      <c r="N1533" s="13"/>
      <c r="O1533" s="81"/>
      <c r="P1533" s="13"/>
      <c r="Q1533" s="71"/>
      <c r="R1533" s="13"/>
      <c r="S1533" s="13"/>
      <c r="U1533" s="13"/>
      <c r="V1533" s="13"/>
      <c r="W1533" s="13"/>
    </row>
    <row r="1534" spans="13:23" x14ac:dyDescent="0.2">
      <c r="M1534" s="13"/>
      <c r="N1534" s="13"/>
      <c r="O1534" s="81"/>
      <c r="P1534" s="13"/>
      <c r="Q1534" s="71"/>
      <c r="R1534" s="13"/>
      <c r="S1534" s="13"/>
      <c r="U1534" s="13"/>
      <c r="V1534" s="13"/>
      <c r="W1534" s="13"/>
    </row>
    <row r="1535" spans="13:23" x14ac:dyDescent="0.2">
      <c r="M1535" s="13"/>
      <c r="N1535" s="13"/>
      <c r="O1535" s="81"/>
      <c r="P1535" s="13"/>
      <c r="Q1535" s="71"/>
      <c r="R1535" s="13"/>
      <c r="S1535" s="13"/>
      <c r="U1535" s="13"/>
      <c r="V1535" s="13"/>
      <c r="W1535" s="13"/>
    </row>
    <row r="1536" spans="13:23" x14ac:dyDescent="0.2">
      <c r="M1536" s="13"/>
      <c r="N1536" s="13"/>
      <c r="O1536" s="81"/>
      <c r="P1536" s="13"/>
      <c r="Q1536" s="71"/>
      <c r="R1536" s="13"/>
      <c r="S1536" s="13"/>
      <c r="U1536" s="13"/>
      <c r="V1536" s="13"/>
      <c r="W1536" s="13"/>
    </row>
    <row r="1537" spans="13:23" x14ac:dyDescent="0.2">
      <c r="M1537" s="13"/>
      <c r="N1537" s="13"/>
      <c r="O1537" s="81"/>
      <c r="P1537" s="13"/>
      <c r="Q1537" s="71"/>
      <c r="R1537" s="13"/>
      <c r="S1537" s="13"/>
      <c r="U1537" s="13"/>
      <c r="V1537" s="13"/>
      <c r="W1537" s="13"/>
    </row>
    <row r="1538" spans="13:23" x14ac:dyDescent="0.2">
      <c r="M1538" s="13"/>
      <c r="N1538" s="13"/>
      <c r="O1538" s="81"/>
      <c r="P1538" s="13"/>
      <c r="Q1538" s="71"/>
      <c r="R1538" s="13"/>
      <c r="S1538" s="13"/>
      <c r="U1538" s="13"/>
      <c r="V1538" s="13"/>
      <c r="W1538" s="13"/>
    </row>
    <row r="1539" spans="13:23" x14ac:dyDescent="0.2">
      <c r="M1539" s="13"/>
      <c r="N1539" s="13"/>
      <c r="O1539" s="81"/>
      <c r="P1539" s="13"/>
      <c r="Q1539" s="71"/>
      <c r="R1539" s="13"/>
      <c r="S1539" s="13"/>
      <c r="U1539" s="13"/>
      <c r="V1539" s="13"/>
      <c r="W1539" s="13"/>
    </row>
    <row r="1540" spans="13:23" x14ac:dyDescent="0.2">
      <c r="M1540" s="13"/>
      <c r="N1540" s="13"/>
      <c r="O1540" s="81"/>
      <c r="P1540" s="13"/>
      <c r="Q1540" s="71"/>
      <c r="R1540" s="13"/>
      <c r="S1540" s="13"/>
      <c r="U1540" s="13"/>
      <c r="V1540" s="13"/>
      <c r="W1540" s="13"/>
    </row>
    <row r="1541" spans="13:23" x14ac:dyDescent="0.2">
      <c r="M1541" s="13"/>
      <c r="N1541" s="13"/>
      <c r="O1541" s="81"/>
      <c r="P1541" s="13"/>
      <c r="Q1541" s="71"/>
      <c r="R1541" s="13"/>
      <c r="S1541" s="13"/>
      <c r="U1541" s="13"/>
      <c r="V1541" s="13"/>
      <c r="W1541" s="13"/>
    </row>
    <row r="1542" spans="13:23" x14ac:dyDescent="0.2">
      <c r="M1542" s="13"/>
      <c r="N1542" s="13"/>
      <c r="O1542" s="81"/>
      <c r="P1542" s="13"/>
      <c r="Q1542" s="71"/>
      <c r="R1542" s="13"/>
      <c r="S1542" s="13"/>
      <c r="U1542" s="13"/>
      <c r="V1542" s="13"/>
      <c r="W1542" s="13"/>
    </row>
    <row r="1543" spans="13:23" x14ac:dyDescent="0.2">
      <c r="M1543" s="13"/>
      <c r="N1543" s="13"/>
      <c r="O1543" s="81"/>
      <c r="P1543" s="13"/>
      <c r="Q1543" s="71"/>
      <c r="R1543" s="13"/>
      <c r="S1543" s="13"/>
      <c r="U1543" s="13"/>
      <c r="V1543" s="13"/>
      <c r="W1543" s="13"/>
    </row>
    <row r="1544" spans="13:23" x14ac:dyDescent="0.2">
      <c r="M1544" s="13"/>
      <c r="N1544" s="13"/>
      <c r="O1544" s="81"/>
      <c r="P1544" s="13"/>
      <c r="Q1544" s="71"/>
      <c r="R1544" s="13"/>
      <c r="S1544" s="13"/>
      <c r="U1544" s="13"/>
      <c r="V1544" s="13"/>
      <c r="W1544" s="13"/>
    </row>
    <row r="1545" spans="13:23" x14ac:dyDescent="0.2">
      <c r="M1545" s="13"/>
      <c r="N1545" s="13"/>
      <c r="O1545" s="81"/>
      <c r="P1545" s="13"/>
      <c r="Q1545" s="71"/>
      <c r="R1545" s="13"/>
      <c r="S1545" s="13"/>
      <c r="U1545" s="13"/>
      <c r="V1545" s="13"/>
      <c r="W1545" s="13"/>
    </row>
    <row r="1546" spans="13:23" x14ac:dyDescent="0.2">
      <c r="M1546" s="13"/>
      <c r="N1546" s="13"/>
      <c r="O1546" s="81"/>
      <c r="P1546" s="13"/>
      <c r="Q1546" s="71"/>
      <c r="R1546" s="13"/>
      <c r="S1546" s="13"/>
      <c r="U1546" s="13"/>
      <c r="V1546" s="13"/>
      <c r="W1546" s="13"/>
    </row>
    <row r="1547" spans="13:23" x14ac:dyDescent="0.2">
      <c r="M1547" s="13"/>
      <c r="N1547" s="13"/>
      <c r="O1547" s="81"/>
      <c r="P1547" s="13"/>
      <c r="Q1547" s="71"/>
      <c r="R1547" s="13"/>
      <c r="S1547" s="13"/>
      <c r="U1547" s="13"/>
      <c r="V1547" s="13"/>
      <c r="W1547" s="13"/>
    </row>
    <row r="1548" spans="13:23" x14ac:dyDescent="0.2">
      <c r="M1548" s="13"/>
      <c r="N1548" s="13"/>
      <c r="O1548" s="81"/>
      <c r="P1548" s="13"/>
      <c r="Q1548" s="71"/>
      <c r="R1548" s="13"/>
      <c r="S1548" s="13"/>
      <c r="U1548" s="13"/>
      <c r="V1548" s="13"/>
      <c r="W1548" s="13"/>
    </row>
    <row r="1549" spans="13:23" x14ac:dyDescent="0.2">
      <c r="M1549" s="13"/>
      <c r="N1549" s="13"/>
      <c r="O1549" s="81"/>
      <c r="P1549" s="13"/>
      <c r="Q1549" s="71"/>
      <c r="R1549" s="13"/>
      <c r="S1549" s="13"/>
      <c r="U1549" s="13"/>
      <c r="V1549" s="13"/>
      <c r="W1549" s="13"/>
    </row>
    <row r="1550" spans="13:23" x14ac:dyDescent="0.2">
      <c r="M1550" s="13"/>
      <c r="N1550" s="13"/>
      <c r="O1550" s="81"/>
      <c r="P1550" s="13"/>
      <c r="Q1550" s="71"/>
      <c r="R1550" s="13"/>
      <c r="S1550" s="13"/>
      <c r="U1550" s="13"/>
      <c r="V1550" s="13"/>
      <c r="W1550" s="13"/>
    </row>
    <row r="1551" spans="13:23" x14ac:dyDescent="0.2">
      <c r="M1551" s="13"/>
      <c r="N1551" s="13"/>
      <c r="O1551" s="81"/>
      <c r="P1551" s="13"/>
      <c r="Q1551" s="71"/>
      <c r="R1551" s="13"/>
      <c r="S1551" s="13"/>
      <c r="U1551" s="13"/>
      <c r="V1551" s="13"/>
      <c r="W1551" s="13"/>
    </row>
    <row r="1552" spans="13:23" x14ac:dyDescent="0.2">
      <c r="M1552" s="13"/>
      <c r="N1552" s="13"/>
      <c r="O1552" s="81"/>
      <c r="P1552" s="13"/>
      <c r="Q1552" s="71"/>
      <c r="R1552" s="13"/>
      <c r="S1552" s="13"/>
      <c r="U1552" s="13"/>
      <c r="V1552" s="13"/>
      <c r="W1552" s="13"/>
    </row>
    <row r="1553" spans="13:23" x14ac:dyDescent="0.2">
      <c r="M1553" s="13"/>
      <c r="N1553" s="13"/>
      <c r="O1553" s="81"/>
      <c r="P1553" s="13"/>
      <c r="Q1553" s="71"/>
      <c r="R1553" s="13"/>
      <c r="S1553" s="13"/>
      <c r="U1553" s="13"/>
      <c r="V1553" s="13"/>
      <c r="W1553" s="13"/>
    </row>
    <row r="1554" spans="13:23" x14ac:dyDescent="0.2">
      <c r="M1554" s="13"/>
      <c r="N1554" s="13"/>
      <c r="O1554" s="81"/>
      <c r="P1554" s="13"/>
      <c r="Q1554" s="71"/>
      <c r="R1554" s="13"/>
      <c r="S1554" s="13"/>
      <c r="U1554" s="13"/>
      <c r="V1554" s="13"/>
      <c r="W1554" s="13"/>
    </row>
    <row r="1555" spans="13:23" x14ac:dyDescent="0.2">
      <c r="M1555" s="13"/>
      <c r="N1555" s="13"/>
      <c r="O1555" s="81"/>
      <c r="P1555" s="13"/>
      <c r="Q1555" s="71"/>
      <c r="R1555" s="13"/>
      <c r="S1555" s="13"/>
      <c r="U1555" s="13"/>
      <c r="V1555" s="13"/>
      <c r="W1555" s="13"/>
    </row>
    <row r="1556" spans="13:23" x14ac:dyDescent="0.2">
      <c r="M1556" s="13"/>
      <c r="N1556" s="13"/>
      <c r="O1556" s="81"/>
      <c r="P1556" s="13"/>
      <c r="Q1556" s="71"/>
      <c r="R1556" s="13"/>
      <c r="S1556" s="13"/>
      <c r="U1556" s="13"/>
      <c r="V1556" s="13"/>
      <c r="W1556" s="13"/>
    </row>
    <row r="1557" spans="13:23" x14ac:dyDescent="0.2">
      <c r="M1557" s="13"/>
      <c r="N1557" s="13"/>
      <c r="O1557" s="81"/>
      <c r="P1557" s="13"/>
      <c r="Q1557" s="71"/>
      <c r="R1557" s="13"/>
      <c r="S1557" s="13"/>
      <c r="U1557" s="13"/>
      <c r="V1557" s="13"/>
      <c r="W1557" s="13"/>
    </row>
    <row r="1558" spans="13:23" x14ac:dyDescent="0.2">
      <c r="M1558" s="13"/>
      <c r="N1558" s="13"/>
      <c r="O1558" s="81"/>
      <c r="P1558" s="13"/>
      <c r="Q1558" s="71"/>
      <c r="R1558" s="13"/>
      <c r="S1558" s="13"/>
      <c r="U1558" s="13"/>
      <c r="V1558" s="13"/>
      <c r="W1558" s="13"/>
    </row>
    <row r="1559" spans="13:23" x14ac:dyDescent="0.2">
      <c r="M1559" s="13"/>
      <c r="N1559" s="13"/>
      <c r="O1559" s="81"/>
      <c r="P1559" s="13"/>
      <c r="Q1559" s="71"/>
      <c r="R1559" s="13"/>
      <c r="S1559" s="13"/>
      <c r="U1559" s="13"/>
      <c r="V1559" s="13"/>
      <c r="W1559" s="13"/>
    </row>
    <row r="1560" spans="13:23" x14ac:dyDescent="0.2">
      <c r="M1560" s="13"/>
      <c r="N1560" s="13"/>
      <c r="O1560" s="81"/>
      <c r="P1560" s="13"/>
      <c r="Q1560" s="71"/>
      <c r="R1560" s="13"/>
      <c r="S1560" s="13"/>
      <c r="U1560" s="13"/>
      <c r="V1560" s="13"/>
      <c r="W1560" s="13"/>
    </row>
    <row r="1561" spans="13:23" x14ac:dyDescent="0.2">
      <c r="M1561" s="13"/>
      <c r="N1561" s="13"/>
      <c r="O1561" s="81"/>
      <c r="P1561" s="13"/>
      <c r="Q1561" s="71"/>
      <c r="R1561" s="13"/>
      <c r="S1561" s="13"/>
      <c r="U1561" s="13"/>
      <c r="V1561" s="13"/>
      <c r="W1561" s="13"/>
    </row>
    <row r="1562" spans="13:23" x14ac:dyDescent="0.2">
      <c r="M1562" s="13"/>
      <c r="N1562" s="13"/>
      <c r="O1562" s="81"/>
      <c r="P1562" s="13"/>
      <c r="Q1562" s="71"/>
      <c r="R1562" s="13"/>
      <c r="S1562" s="13"/>
      <c r="U1562" s="13"/>
      <c r="V1562" s="13"/>
      <c r="W1562" s="13"/>
    </row>
    <row r="1563" spans="13:23" x14ac:dyDescent="0.2">
      <c r="M1563" s="13"/>
      <c r="N1563" s="13"/>
      <c r="O1563" s="81"/>
      <c r="P1563" s="13"/>
      <c r="Q1563" s="71"/>
      <c r="R1563" s="13"/>
      <c r="S1563" s="13"/>
      <c r="U1563" s="13"/>
      <c r="V1563" s="13"/>
      <c r="W1563" s="13"/>
    </row>
    <row r="1564" spans="13:23" x14ac:dyDescent="0.2">
      <c r="M1564" s="13"/>
      <c r="N1564" s="13"/>
      <c r="O1564" s="81"/>
      <c r="P1564" s="13"/>
      <c r="Q1564" s="71"/>
      <c r="R1564" s="13"/>
      <c r="S1564" s="13"/>
      <c r="U1564" s="13"/>
      <c r="V1564" s="13"/>
      <c r="W1564" s="13"/>
    </row>
    <row r="1565" spans="13:23" x14ac:dyDescent="0.2">
      <c r="M1565" s="13"/>
      <c r="N1565" s="13"/>
      <c r="O1565" s="81"/>
      <c r="P1565" s="13"/>
      <c r="Q1565" s="71"/>
      <c r="R1565" s="13"/>
      <c r="S1565" s="13"/>
      <c r="U1565" s="13"/>
      <c r="V1565" s="13"/>
      <c r="W1565" s="13"/>
    </row>
    <row r="1566" spans="13:23" x14ac:dyDescent="0.2">
      <c r="M1566" s="13"/>
      <c r="N1566" s="13"/>
      <c r="O1566" s="81"/>
      <c r="P1566" s="13"/>
      <c r="Q1566" s="71"/>
      <c r="R1566" s="13"/>
      <c r="S1566" s="13"/>
      <c r="U1566" s="13"/>
      <c r="V1566" s="13"/>
      <c r="W1566" s="13"/>
    </row>
    <row r="1567" spans="13:23" x14ac:dyDescent="0.2">
      <c r="M1567" s="13"/>
      <c r="N1567" s="13"/>
      <c r="O1567" s="81"/>
      <c r="P1567" s="13"/>
      <c r="Q1567" s="71"/>
      <c r="R1567" s="13"/>
      <c r="S1567" s="13"/>
      <c r="U1567" s="13"/>
      <c r="V1567" s="13"/>
      <c r="W1567" s="13"/>
    </row>
    <row r="1568" spans="13:23" x14ac:dyDescent="0.2">
      <c r="M1568" s="13"/>
      <c r="N1568" s="13"/>
      <c r="O1568" s="81"/>
      <c r="P1568" s="13"/>
      <c r="Q1568" s="71"/>
      <c r="R1568" s="13"/>
      <c r="S1568" s="13"/>
      <c r="U1568" s="13"/>
      <c r="V1568" s="13"/>
      <c r="W1568" s="13"/>
    </row>
    <row r="1569" spans="13:23" x14ac:dyDescent="0.2">
      <c r="M1569" s="13"/>
      <c r="N1569" s="13"/>
      <c r="O1569" s="81"/>
      <c r="P1569" s="13"/>
      <c r="Q1569" s="71"/>
      <c r="R1569" s="13"/>
      <c r="S1569" s="13"/>
      <c r="U1569" s="13"/>
      <c r="V1569" s="13"/>
      <c r="W1569" s="13"/>
    </row>
    <row r="1570" spans="13:23" x14ac:dyDescent="0.2">
      <c r="M1570" s="13"/>
      <c r="N1570" s="13"/>
      <c r="O1570" s="81"/>
      <c r="P1570" s="13"/>
      <c r="Q1570" s="71"/>
      <c r="R1570" s="13"/>
      <c r="S1570" s="13"/>
      <c r="U1570" s="13"/>
      <c r="V1570" s="13"/>
      <c r="W1570" s="13"/>
    </row>
    <row r="1571" spans="13:23" x14ac:dyDescent="0.2">
      <c r="M1571" s="13"/>
      <c r="N1571" s="13"/>
      <c r="O1571" s="81"/>
      <c r="P1571" s="13"/>
      <c r="Q1571" s="71"/>
      <c r="R1571" s="13"/>
      <c r="S1571" s="13"/>
      <c r="U1571" s="13"/>
      <c r="V1571" s="13"/>
      <c r="W1571" s="13"/>
    </row>
    <row r="1572" spans="13:23" x14ac:dyDescent="0.2">
      <c r="M1572" s="13"/>
      <c r="N1572" s="13"/>
      <c r="O1572" s="81"/>
      <c r="P1572" s="13"/>
      <c r="Q1572" s="71"/>
      <c r="R1572" s="13"/>
      <c r="S1572" s="13"/>
      <c r="U1572" s="13"/>
      <c r="V1572" s="13"/>
      <c r="W1572" s="13"/>
    </row>
    <row r="1573" spans="13:23" x14ac:dyDescent="0.2">
      <c r="M1573" s="13"/>
      <c r="N1573" s="13"/>
      <c r="O1573" s="81"/>
      <c r="P1573" s="13"/>
      <c r="Q1573" s="71"/>
      <c r="R1573" s="13"/>
      <c r="S1573" s="13"/>
      <c r="U1573" s="13"/>
      <c r="V1573" s="13"/>
      <c r="W1573" s="13"/>
    </row>
    <row r="1574" spans="13:23" x14ac:dyDescent="0.2">
      <c r="M1574" s="13"/>
      <c r="N1574" s="13"/>
      <c r="O1574" s="81"/>
      <c r="P1574" s="13"/>
      <c r="Q1574" s="71"/>
      <c r="R1574" s="13"/>
      <c r="S1574" s="13"/>
      <c r="U1574" s="13"/>
      <c r="V1574" s="13"/>
      <c r="W1574" s="13"/>
    </row>
    <row r="1575" spans="13:23" x14ac:dyDescent="0.2">
      <c r="M1575" s="13"/>
      <c r="N1575" s="13"/>
      <c r="O1575" s="81"/>
      <c r="P1575" s="13"/>
      <c r="Q1575" s="71"/>
      <c r="R1575" s="13"/>
      <c r="S1575" s="13"/>
      <c r="U1575" s="13"/>
      <c r="V1575" s="13"/>
      <c r="W1575" s="13"/>
    </row>
    <row r="1576" spans="13:23" x14ac:dyDescent="0.2">
      <c r="M1576" s="13"/>
      <c r="N1576" s="13"/>
      <c r="O1576" s="81"/>
      <c r="P1576" s="13"/>
      <c r="Q1576" s="71"/>
      <c r="R1576" s="13"/>
      <c r="S1576" s="13"/>
      <c r="U1576" s="13"/>
      <c r="V1576" s="13"/>
      <c r="W1576" s="13"/>
    </row>
    <row r="1577" spans="13:23" x14ac:dyDescent="0.2">
      <c r="M1577" s="13"/>
      <c r="N1577" s="13"/>
      <c r="O1577" s="81"/>
      <c r="P1577" s="13"/>
      <c r="Q1577" s="71"/>
      <c r="R1577" s="13"/>
      <c r="S1577" s="13"/>
      <c r="U1577" s="13"/>
      <c r="V1577" s="13"/>
      <c r="W1577" s="13"/>
    </row>
    <row r="1578" spans="13:23" x14ac:dyDescent="0.2">
      <c r="M1578" s="13"/>
      <c r="N1578" s="13"/>
      <c r="O1578" s="81"/>
      <c r="P1578" s="13"/>
      <c r="Q1578" s="71"/>
      <c r="R1578" s="13"/>
      <c r="S1578" s="13"/>
      <c r="U1578" s="13"/>
      <c r="V1578" s="13"/>
      <c r="W1578" s="13"/>
    </row>
    <row r="1579" spans="13:23" x14ac:dyDescent="0.2">
      <c r="M1579" s="13"/>
      <c r="N1579" s="13"/>
      <c r="O1579" s="81"/>
      <c r="P1579" s="13"/>
      <c r="Q1579" s="71"/>
      <c r="R1579" s="13"/>
      <c r="S1579" s="13"/>
      <c r="U1579" s="13"/>
      <c r="V1579" s="13"/>
      <c r="W1579" s="13"/>
    </row>
    <row r="1580" spans="13:23" x14ac:dyDescent="0.2">
      <c r="M1580" s="13"/>
      <c r="N1580" s="13"/>
      <c r="O1580" s="81"/>
      <c r="P1580" s="13"/>
      <c r="Q1580" s="71"/>
      <c r="R1580" s="13"/>
      <c r="S1580" s="13"/>
      <c r="U1580" s="13"/>
      <c r="V1580" s="13"/>
      <c r="W1580" s="13"/>
    </row>
    <row r="1581" spans="13:23" x14ac:dyDescent="0.2">
      <c r="M1581" s="13"/>
      <c r="N1581" s="13"/>
      <c r="O1581" s="81"/>
      <c r="P1581" s="13"/>
      <c r="Q1581" s="71"/>
      <c r="R1581" s="13"/>
      <c r="S1581" s="13"/>
      <c r="U1581" s="13"/>
      <c r="V1581" s="13"/>
      <c r="W1581" s="13"/>
    </row>
    <row r="1582" spans="13:23" x14ac:dyDescent="0.2">
      <c r="M1582" s="13"/>
      <c r="N1582" s="13"/>
      <c r="O1582" s="81"/>
      <c r="P1582" s="13"/>
      <c r="Q1582" s="71"/>
      <c r="R1582" s="13"/>
      <c r="S1582" s="13"/>
      <c r="U1582" s="13"/>
      <c r="V1582" s="13"/>
      <c r="W1582" s="13"/>
    </row>
    <row r="1583" spans="13:23" x14ac:dyDescent="0.2">
      <c r="M1583" s="13"/>
      <c r="N1583" s="13"/>
      <c r="O1583" s="81"/>
      <c r="P1583" s="13"/>
      <c r="Q1583" s="71"/>
      <c r="R1583" s="13"/>
      <c r="S1583" s="13"/>
      <c r="U1583" s="13"/>
      <c r="V1583" s="13"/>
      <c r="W1583" s="13"/>
    </row>
    <row r="1584" spans="13:23" x14ac:dyDescent="0.2">
      <c r="M1584" s="13"/>
      <c r="N1584" s="13"/>
      <c r="O1584" s="81"/>
      <c r="P1584" s="13"/>
      <c r="Q1584" s="71"/>
      <c r="R1584" s="13"/>
      <c r="S1584" s="13"/>
      <c r="U1584" s="13"/>
      <c r="V1584" s="13"/>
      <c r="W1584" s="13"/>
    </row>
    <row r="1585" spans="13:23" x14ac:dyDescent="0.2">
      <c r="M1585" s="13"/>
      <c r="N1585" s="13"/>
      <c r="O1585" s="81"/>
      <c r="P1585" s="13"/>
      <c r="Q1585" s="71"/>
      <c r="R1585" s="13"/>
      <c r="S1585" s="13"/>
      <c r="U1585" s="13"/>
      <c r="V1585" s="13"/>
      <c r="W1585" s="13"/>
    </row>
    <row r="1586" spans="13:23" x14ac:dyDescent="0.2">
      <c r="M1586" s="13"/>
      <c r="N1586" s="13"/>
      <c r="O1586" s="81"/>
      <c r="P1586" s="13"/>
      <c r="Q1586" s="71"/>
      <c r="R1586" s="13"/>
      <c r="S1586" s="13"/>
      <c r="U1586" s="13"/>
      <c r="V1586" s="13"/>
      <c r="W1586" s="13"/>
    </row>
    <row r="1587" spans="13:23" x14ac:dyDescent="0.2">
      <c r="M1587" s="13"/>
      <c r="N1587" s="13"/>
      <c r="O1587" s="81"/>
      <c r="P1587" s="13"/>
      <c r="Q1587" s="71"/>
      <c r="R1587" s="13"/>
      <c r="S1587" s="13"/>
      <c r="U1587" s="13"/>
      <c r="V1587" s="13"/>
      <c r="W1587" s="13"/>
    </row>
    <row r="1588" spans="13:23" x14ac:dyDescent="0.2">
      <c r="M1588" s="13"/>
      <c r="N1588" s="13"/>
      <c r="O1588" s="81"/>
      <c r="P1588" s="13"/>
      <c r="Q1588" s="71"/>
      <c r="R1588" s="13"/>
      <c r="S1588" s="13"/>
      <c r="U1588" s="13"/>
      <c r="V1588" s="13"/>
      <c r="W1588" s="13"/>
    </row>
    <row r="1589" spans="13:23" x14ac:dyDescent="0.2">
      <c r="M1589" s="13"/>
      <c r="N1589" s="13"/>
      <c r="O1589" s="81"/>
      <c r="P1589" s="13"/>
      <c r="Q1589" s="71"/>
      <c r="R1589" s="13"/>
      <c r="S1589" s="13"/>
      <c r="U1589" s="13"/>
      <c r="V1589" s="13"/>
      <c r="W1589" s="13"/>
    </row>
    <row r="1590" spans="13:23" x14ac:dyDescent="0.2">
      <c r="M1590" s="13"/>
      <c r="N1590" s="13"/>
      <c r="O1590" s="81"/>
      <c r="P1590" s="13"/>
      <c r="Q1590" s="71"/>
      <c r="R1590" s="13"/>
      <c r="S1590" s="13"/>
      <c r="U1590" s="13"/>
      <c r="V1590" s="13"/>
      <c r="W1590" s="13"/>
    </row>
    <row r="1591" spans="13:23" x14ac:dyDescent="0.2">
      <c r="M1591" s="13"/>
      <c r="N1591" s="13"/>
      <c r="O1591" s="81"/>
      <c r="P1591" s="13"/>
      <c r="Q1591" s="71"/>
      <c r="R1591" s="13"/>
      <c r="S1591" s="13"/>
      <c r="U1591" s="13"/>
      <c r="V1591" s="13"/>
      <c r="W1591" s="13"/>
    </row>
    <row r="1592" spans="13:23" x14ac:dyDescent="0.2">
      <c r="M1592" s="13"/>
      <c r="N1592" s="13"/>
      <c r="O1592" s="81"/>
      <c r="P1592" s="13"/>
      <c r="Q1592" s="71"/>
      <c r="R1592" s="13"/>
      <c r="S1592" s="13"/>
      <c r="U1592" s="13"/>
      <c r="V1592" s="13"/>
      <c r="W1592" s="13"/>
    </row>
    <row r="1593" spans="13:23" x14ac:dyDescent="0.2">
      <c r="M1593" s="13"/>
      <c r="N1593" s="13"/>
      <c r="O1593" s="81"/>
      <c r="P1593" s="13"/>
      <c r="Q1593" s="71"/>
      <c r="R1593" s="13"/>
      <c r="S1593" s="13"/>
      <c r="U1593" s="13"/>
      <c r="V1593" s="13"/>
      <c r="W1593" s="13"/>
    </row>
    <row r="1594" spans="13:23" x14ac:dyDescent="0.2">
      <c r="M1594" s="13"/>
      <c r="N1594" s="13"/>
      <c r="O1594" s="81"/>
      <c r="P1594" s="13"/>
      <c r="Q1594" s="71"/>
      <c r="R1594" s="13"/>
      <c r="S1594" s="13"/>
      <c r="U1594" s="13"/>
      <c r="V1594" s="13"/>
      <c r="W1594" s="13"/>
    </row>
    <row r="1595" spans="13:23" x14ac:dyDescent="0.2">
      <c r="M1595" s="13"/>
      <c r="N1595" s="13"/>
      <c r="O1595" s="81"/>
      <c r="P1595" s="13"/>
      <c r="Q1595" s="71"/>
      <c r="R1595" s="13"/>
      <c r="S1595" s="13"/>
      <c r="U1595" s="13"/>
      <c r="V1595" s="13"/>
      <c r="W1595" s="13"/>
    </row>
    <row r="1596" spans="13:23" x14ac:dyDescent="0.2">
      <c r="M1596" s="13"/>
      <c r="N1596" s="13"/>
      <c r="O1596" s="81"/>
      <c r="P1596" s="13"/>
      <c r="Q1596" s="71"/>
      <c r="R1596" s="13"/>
      <c r="S1596" s="13"/>
      <c r="U1596" s="13"/>
      <c r="V1596" s="13"/>
      <c r="W1596" s="13"/>
    </row>
    <row r="1597" spans="13:23" x14ac:dyDescent="0.2">
      <c r="M1597" s="13"/>
      <c r="N1597" s="13"/>
      <c r="O1597" s="81"/>
      <c r="P1597" s="13"/>
      <c r="Q1597" s="71"/>
      <c r="R1597" s="13"/>
      <c r="S1597" s="13"/>
      <c r="U1597" s="13"/>
      <c r="V1597" s="13"/>
      <c r="W1597" s="13"/>
    </row>
    <row r="1598" spans="13:23" x14ac:dyDescent="0.2">
      <c r="M1598" s="13"/>
      <c r="N1598" s="13"/>
      <c r="O1598" s="81"/>
      <c r="P1598" s="13"/>
      <c r="Q1598" s="71"/>
      <c r="R1598" s="13"/>
      <c r="S1598" s="13"/>
      <c r="U1598" s="13"/>
      <c r="V1598" s="13"/>
      <c r="W1598" s="13"/>
    </row>
    <row r="1599" spans="13:23" x14ac:dyDescent="0.2">
      <c r="M1599" s="13"/>
      <c r="N1599" s="13"/>
      <c r="O1599" s="81"/>
      <c r="P1599" s="13"/>
      <c r="Q1599" s="71"/>
      <c r="R1599" s="13"/>
      <c r="S1599" s="13"/>
      <c r="U1599" s="13"/>
      <c r="V1599" s="13"/>
      <c r="W1599" s="13"/>
    </row>
    <row r="1600" spans="13:23" x14ac:dyDescent="0.2">
      <c r="M1600" s="13"/>
      <c r="N1600" s="13"/>
      <c r="O1600" s="81"/>
      <c r="P1600" s="13"/>
      <c r="Q1600" s="71"/>
      <c r="R1600" s="13"/>
      <c r="S1600" s="13"/>
      <c r="U1600" s="13"/>
      <c r="V1600" s="13"/>
      <c r="W1600" s="13"/>
    </row>
    <row r="1601" spans="13:23" x14ac:dyDescent="0.2">
      <c r="M1601" s="13"/>
      <c r="N1601" s="13"/>
      <c r="O1601" s="81"/>
      <c r="P1601" s="13"/>
      <c r="Q1601" s="71"/>
      <c r="R1601" s="13"/>
      <c r="S1601" s="13"/>
      <c r="U1601" s="13"/>
      <c r="V1601" s="13"/>
      <c r="W1601" s="13"/>
    </row>
    <row r="1602" spans="13:23" x14ac:dyDescent="0.2">
      <c r="M1602" s="13"/>
      <c r="N1602" s="13"/>
      <c r="O1602" s="81"/>
      <c r="P1602" s="13"/>
      <c r="Q1602" s="71"/>
      <c r="R1602" s="13"/>
      <c r="S1602" s="13"/>
      <c r="U1602" s="13"/>
      <c r="V1602" s="13"/>
      <c r="W1602" s="13"/>
    </row>
    <row r="1603" spans="13:23" x14ac:dyDescent="0.2">
      <c r="M1603" s="13"/>
      <c r="N1603" s="13"/>
      <c r="O1603" s="81"/>
      <c r="P1603" s="13"/>
      <c r="Q1603" s="71"/>
      <c r="R1603" s="13"/>
      <c r="S1603" s="13"/>
      <c r="U1603" s="13"/>
      <c r="V1603" s="13"/>
      <c r="W1603" s="13"/>
    </row>
    <row r="1604" spans="13:23" x14ac:dyDescent="0.2">
      <c r="M1604" s="13"/>
      <c r="N1604" s="13"/>
      <c r="O1604" s="81"/>
      <c r="P1604" s="13"/>
      <c r="Q1604" s="71"/>
      <c r="R1604" s="13"/>
      <c r="S1604" s="13"/>
      <c r="U1604" s="13"/>
      <c r="V1604" s="13"/>
      <c r="W1604" s="13"/>
    </row>
    <row r="1605" spans="13:23" x14ac:dyDescent="0.2">
      <c r="M1605" s="13"/>
      <c r="N1605" s="13"/>
      <c r="O1605" s="81"/>
      <c r="P1605" s="13"/>
      <c r="Q1605" s="71"/>
      <c r="R1605" s="13"/>
      <c r="S1605" s="13"/>
      <c r="U1605" s="13"/>
      <c r="V1605" s="13"/>
      <c r="W1605" s="13"/>
    </row>
    <row r="1606" spans="13:23" x14ac:dyDescent="0.2">
      <c r="M1606" s="13"/>
      <c r="N1606" s="13"/>
      <c r="O1606" s="81"/>
      <c r="P1606" s="13"/>
      <c r="Q1606" s="71"/>
      <c r="R1606" s="13"/>
      <c r="S1606" s="13"/>
      <c r="U1606" s="13"/>
      <c r="V1606" s="13"/>
      <c r="W1606" s="13"/>
    </row>
    <row r="1607" spans="13:23" x14ac:dyDescent="0.2">
      <c r="M1607" s="13"/>
      <c r="N1607" s="13"/>
      <c r="O1607" s="81"/>
      <c r="P1607" s="13"/>
      <c r="Q1607" s="71"/>
      <c r="R1607" s="13"/>
      <c r="S1607" s="13"/>
      <c r="U1607" s="13"/>
      <c r="V1607" s="13"/>
      <c r="W1607" s="13"/>
    </row>
    <row r="1608" spans="13:23" x14ac:dyDescent="0.2">
      <c r="M1608" s="13"/>
      <c r="N1608" s="13"/>
      <c r="O1608" s="81"/>
      <c r="P1608" s="13"/>
      <c r="Q1608" s="71"/>
      <c r="R1608" s="13"/>
      <c r="S1608" s="13"/>
      <c r="U1608" s="13"/>
      <c r="V1608" s="13"/>
      <c r="W1608" s="13"/>
    </row>
    <row r="1609" spans="13:23" x14ac:dyDescent="0.2">
      <c r="M1609" s="13"/>
      <c r="N1609" s="13"/>
      <c r="O1609" s="81"/>
      <c r="P1609" s="13"/>
      <c r="Q1609" s="71"/>
      <c r="R1609" s="13"/>
      <c r="S1609" s="13"/>
      <c r="U1609" s="13"/>
      <c r="V1609" s="13"/>
      <c r="W1609" s="13"/>
    </row>
    <row r="1610" spans="13:23" x14ac:dyDescent="0.2">
      <c r="M1610" s="13"/>
      <c r="N1610" s="13"/>
      <c r="O1610" s="81"/>
      <c r="P1610" s="13"/>
      <c r="Q1610" s="71"/>
      <c r="R1610" s="13"/>
      <c r="S1610" s="13"/>
      <c r="U1610" s="13"/>
      <c r="V1610" s="13"/>
      <c r="W1610" s="13"/>
    </row>
    <row r="1611" spans="13:23" x14ac:dyDescent="0.2">
      <c r="M1611" s="13"/>
      <c r="N1611" s="13"/>
      <c r="O1611" s="81"/>
      <c r="P1611" s="13"/>
      <c r="Q1611" s="71"/>
      <c r="R1611" s="13"/>
      <c r="S1611" s="13"/>
      <c r="U1611" s="13"/>
      <c r="V1611" s="13"/>
      <c r="W1611" s="13"/>
    </row>
    <row r="1612" spans="13:23" x14ac:dyDescent="0.2">
      <c r="M1612" s="13"/>
      <c r="N1612" s="13"/>
      <c r="O1612" s="81"/>
      <c r="P1612" s="13"/>
      <c r="Q1612" s="71"/>
      <c r="R1612" s="13"/>
      <c r="S1612" s="13"/>
      <c r="U1612" s="13"/>
      <c r="V1612" s="13"/>
      <c r="W1612" s="13"/>
    </row>
    <row r="1613" spans="13:23" x14ac:dyDescent="0.2">
      <c r="M1613" s="13"/>
      <c r="N1613" s="13"/>
      <c r="O1613" s="81"/>
      <c r="P1613" s="13"/>
      <c r="Q1613" s="71"/>
      <c r="R1613" s="13"/>
      <c r="S1613" s="13"/>
      <c r="U1613" s="13"/>
      <c r="V1613" s="13"/>
      <c r="W1613" s="13"/>
    </row>
    <row r="1614" spans="13:23" x14ac:dyDescent="0.2">
      <c r="M1614" s="13"/>
      <c r="N1614" s="13"/>
      <c r="O1614" s="81"/>
      <c r="P1614" s="13"/>
      <c r="Q1614" s="71"/>
      <c r="R1614" s="13"/>
      <c r="S1614" s="13"/>
      <c r="U1614" s="13"/>
      <c r="V1614" s="13"/>
      <c r="W1614" s="13"/>
    </row>
    <row r="1615" spans="13:23" x14ac:dyDescent="0.2">
      <c r="M1615" s="13"/>
      <c r="N1615" s="13"/>
      <c r="O1615" s="81"/>
      <c r="P1615" s="13"/>
      <c r="Q1615" s="71"/>
      <c r="R1615" s="13"/>
      <c r="S1615" s="13"/>
      <c r="U1615" s="13"/>
      <c r="V1615" s="13"/>
      <c r="W1615" s="13"/>
    </row>
    <row r="1616" spans="13:23" x14ac:dyDescent="0.2">
      <c r="M1616" s="13"/>
      <c r="N1616" s="13"/>
      <c r="O1616" s="81"/>
      <c r="P1616" s="13"/>
      <c r="Q1616" s="71"/>
      <c r="R1616" s="13"/>
      <c r="S1616" s="13"/>
      <c r="U1616" s="13"/>
      <c r="V1616" s="13"/>
      <c r="W1616" s="13"/>
    </row>
    <row r="1617" spans="13:23" x14ac:dyDescent="0.2">
      <c r="M1617" s="13"/>
      <c r="N1617" s="13"/>
      <c r="O1617" s="81"/>
      <c r="P1617" s="13"/>
      <c r="Q1617" s="71"/>
      <c r="R1617" s="13"/>
      <c r="S1617" s="13"/>
      <c r="U1617" s="13"/>
      <c r="V1617" s="13"/>
      <c r="W1617" s="13"/>
    </row>
    <row r="1618" spans="13:23" x14ac:dyDescent="0.2">
      <c r="M1618" s="13"/>
      <c r="N1618" s="13"/>
      <c r="O1618" s="81"/>
      <c r="P1618" s="13"/>
      <c r="Q1618" s="71"/>
      <c r="R1618" s="13"/>
      <c r="S1618" s="13"/>
      <c r="U1618" s="13"/>
      <c r="V1618" s="13"/>
      <c r="W1618" s="13"/>
    </row>
    <row r="1619" spans="13:23" x14ac:dyDescent="0.2">
      <c r="M1619" s="13"/>
      <c r="N1619" s="13"/>
      <c r="O1619" s="81"/>
      <c r="P1619" s="13"/>
      <c r="Q1619" s="71"/>
      <c r="R1619" s="13"/>
      <c r="S1619" s="13"/>
      <c r="U1619" s="13"/>
      <c r="V1619" s="13"/>
      <c r="W1619" s="13"/>
    </row>
    <row r="1620" spans="13:23" x14ac:dyDescent="0.2">
      <c r="M1620" s="13"/>
      <c r="N1620" s="13"/>
      <c r="O1620" s="81"/>
      <c r="P1620" s="13"/>
      <c r="Q1620" s="71"/>
      <c r="R1620" s="13"/>
      <c r="S1620" s="13"/>
      <c r="U1620" s="13"/>
      <c r="V1620" s="13"/>
      <c r="W1620" s="13"/>
    </row>
    <row r="1621" spans="13:23" x14ac:dyDescent="0.2">
      <c r="M1621" s="13"/>
      <c r="N1621" s="13"/>
      <c r="O1621" s="81"/>
      <c r="P1621" s="13"/>
      <c r="Q1621" s="71"/>
      <c r="R1621" s="13"/>
      <c r="S1621" s="13"/>
      <c r="U1621" s="13"/>
      <c r="V1621" s="13"/>
      <c r="W1621" s="13"/>
    </row>
    <row r="1622" spans="13:23" x14ac:dyDescent="0.2">
      <c r="M1622" s="13"/>
      <c r="N1622" s="13"/>
      <c r="O1622" s="81"/>
      <c r="P1622" s="13"/>
      <c r="Q1622" s="71"/>
      <c r="R1622" s="13"/>
      <c r="S1622" s="13"/>
      <c r="U1622" s="13"/>
      <c r="V1622" s="13"/>
      <c r="W1622" s="13"/>
    </row>
    <row r="1623" spans="13:23" x14ac:dyDescent="0.2">
      <c r="M1623" s="13"/>
      <c r="N1623" s="13"/>
      <c r="O1623" s="81"/>
      <c r="P1623" s="13"/>
      <c r="Q1623" s="71"/>
      <c r="R1623" s="13"/>
      <c r="S1623" s="13"/>
      <c r="U1623" s="13"/>
      <c r="V1623" s="13"/>
      <c r="W1623" s="13"/>
    </row>
    <row r="1624" spans="13:23" x14ac:dyDescent="0.2">
      <c r="M1624" s="13"/>
      <c r="N1624" s="13"/>
      <c r="O1624" s="81"/>
      <c r="P1624" s="13"/>
      <c r="Q1624" s="71"/>
      <c r="R1624" s="13"/>
      <c r="S1624" s="13"/>
      <c r="U1624" s="13"/>
      <c r="V1624" s="13"/>
      <c r="W1624" s="13"/>
    </row>
    <row r="1625" spans="13:23" x14ac:dyDescent="0.2">
      <c r="M1625" s="13"/>
      <c r="N1625" s="13"/>
      <c r="O1625" s="81"/>
      <c r="P1625" s="13"/>
      <c r="Q1625" s="71"/>
      <c r="R1625" s="13"/>
      <c r="S1625" s="13"/>
      <c r="U1625" s="13"/>
      <c r="V1625" s="13"/>
      <c r="W1625" s="13"/>
    </row>
    <row r="1626" spans="13:23" x14ac:dyDescent="0.2">
      <c r="M1626" s="13"/>
      <c r="N1626" s="13"/>
      <c r="O1626" s="81"/>
      <c r="P1626" s="13"/>
      <c r="Q1626" s="71"/>
      <c r="R1626" s="13"/>
      <c r="S1626" s="13"/>
      <c r="U1626" s="13"/>
      <c r="V1626" s="13"/>
      <c r="W1626" s="13"/>
    </row>
    <row r="1627" spans="13:23" x14ac:dyDescent="0.2">
      <c r="M1627" s="13"/>
      <c r="N1627" s="13"/>
      <c r="O1627" s="81"/>
      <c r="P1627" s="13"/>
      <c r="Q1627" s="71"/>
      <c r="R1627" s="13"/>
      <c r="S1627" s="13"/>
      <c r="U1627" s="13"/>
      <c r="V1627" s="13"/>
      <c r="W1627" s="13"/>
    </row>
    <row r="1628" spans="13:23" x14ac:dyDescent="0.2">
      <c r="M1628" s="13"/>
      <c r="N1628" s="13"/>
      <c r="O1628" s="81"/>
      <c r="P1628" s="13"/>
      <c r="Q1628" s="71"/>
      <c r="R1628" s="13"/>
      <c r="S1628" s="13"/>
      <c r="U1628" s="13"/>
      <c r="V1628" s="13"/>
      <c r="W1628" s="13"/>
    </row>
    <row r="1629" spans="13:23" x14ac:dyDescent="0.2">
      <c r="M1629" s="13"/>
      <c r="N1629" s="13"/>
      <c r="O1629" s="81"/>
      <c r="P1629" s="13"/>
      <c r="Q1629" s="71"/>
      <c r="R1629" s="13"/>
      <c r="S1629" s="13"/>
      <c r="U1629" s="13"/>
      <c r="V1629" s="13"/>
      <c r="W1629" s="13"/>
    </row>
    <row r="1630" spans="13:23" x14ac:dyDescent="0.2">
      <c r="M1630" s="13"/>
      <c r="N1630" s="13"/>
      <c r="O1630" s="81"/>
      <c r="P1630" s="13"/>
      <c r="Q1630" s="71"/>
      <c r="R1630" s="13"/>
      <c r="S1630" s="13"/>
      <c r="U1630" s="13"/>
      <c r="V1630" s="13"/>
      <c r="W1630" s="13"/>
    </row>
    <row r="1631" spans="13:23" x14ac:dyDescent="0.2">
      <c r="M1631" s="13"/>
      <c r="N1631" s="13"/>
      <c r="O1631" s="81"/>
      <c r="P1631" s="13"/>
      <c r="Q1631" s="71"/>
      <c r="R1631" s="13"/>
      <c r="S1631" s="13"/>
      <c r="U1631" s="13"/>
      <c r="V1631" s="13"/>
      <c r="W1631" s="13"/>
    </row>
    <row r="1632" spans="13:23" x14ac:dyDescent="0.2">
      <c r="M1632" s="13"/>
      <c r="N1632" s="13"/>
      <c r="O1632" s="81"/>
      <c r="P1632" s="13"/>
      <c r="Q1632" s="71"/>
      <c r="R1632" s="13"/>
      <c r="S1632" s="13"/>
      <c r="U1632" s="13"/>
      <c r="V1632" s="13"/>
      <c r="W1632" s="13"/>
    </row>
    <row r="1633" spans="13:23" x14ac:dyDescent="0.2">
      <c r="M1633" s="13"/>
      <c r="N1633" s="13"/>
      <c r="O1633" s="81"/>
      <c r="P1633" s="13"/>
      <c r="Q1633" s="71"/>
      <c r="R1633" s="13"/>
      <c r="S1633" s="13"/>
      <c r="U1633" s="13"/>
      <c r="V1633" s="13"/>
      <c r="W1633" s="13"/>
    </row>
    <row r="1634" spans="13:23" x14ac:dyDescent="0.2">
      <c r="M1634" s="13"/>
      <c r="N1634" s="13"/>
      <c r="O1634" s="81"/>
      <c r="P1634" s="13"/>
      <c r="Q1634" s="71"/>
      <c r="R1634" s="13"/>
      <c r="S1634" s="13"/>
      <c r="U1634" s="13"/>
      <c r="V1634" s="13"/>
      <c r="W1634" s="13"/>
    </row>
    <row r="1635" spans="13:23" x14ac:dyDescent="0.2">
      <c r="M1635" s="13"/>
      <c r="N1635" s="13"/>
      <c r="O1635" s="81"/>
      <c r="P1635" s="13"/>
      <c r="Q1635" s="71"/>
      <c r="R1635" s="13"/>
      <c r="S1635" s="13"/>
      <c r="U1635" s="13"/>
      <c r="V1635" s="13"/>
      <c r="W1635" s="13"/>
    </row>
    <row r="1636" spans="13:23" x14ac:dyDescent="0.2">
      <c r="M1636" s="13"/>
      <c r="N1636" s="13"/>
      <c r="O1636" s="81"/>
      <c r="P1636" s="13"/>
      <c r="Q1636" s="71"/>
      <c r="R1636" s="13"/>
      <c r="S1636" s="13"/>
      <c r="U1636" s="13"/>
      <c r="V1636" s="13"/>
      <c r="W1636" s="13"/>
    </row>
    <row r="1637" spans="13:23" x14ac:dyDescent="0.2">
      <c r="M1637" s="13"/>
      <c r="N1637" s="13"/>
      <c r="O1637" s="81"/>
      <c r="P1637" s="13"/>
      <c r="Q1637" s="71"/>
      <c r="R1637" s="13"/>
      <c r="S1637" s="13"/>
      <c r="U1637" s="13"/>
      <c r="V1637" s="13"/>
      <c r="W1637" s="13"/>
    </row>
    <row r="1638" spans="13:23" x14ac:dyDescent="0.2">
      <c r="M1638" s="13"/>
      <c r="N1638" s="13"/>
      <c r="O1638" s="81"/>
      <c r="P1638" s="13"/>
      <c r="Q1638" s="71"/>
      <c r="R1638" s="13"/>
      <c r="S1638" s="13"/>
      <c r="U1638" s="13"/>
      <c r="V1638" s="13"/>
      <c r="W1638" s="13"/>
    </row>
    <row r="1639" spans="13:23" x14ac:dyDescent="0.2">
      <c r="M1639" s="13"/>
      <c r="N1639" s="13"/>
      <c r="O1639" s="81"/>
      <c r="P1639" s="13"/>
      <c r="Q1639" s="71"/>
      <c r="R1639" s="13"/>
      <c r="S1639" s="13"/>
      <c r="U1639" s="13"/>
      <c r="V1639" s="13"/>
      <c r="W1639" s="13"/>
    </row>
    <row r="1640" spans="13:23" x14ac:dyDescent="0.2">
      <c r="M1640" s="13"/>
      <c r="N1640" s="13"/>
      <c r="O1640" s="81"/>
      <c r="P1640" s="13"/>
      <c r="Q1640" s="71"/>
      <c r="R1640" s="13"/>
      <c r="S1640" s="13"/>
      <c r="U1640" s="13"/>
      <c r="V1640" s="13"/>
      <c r="W1640" s="13"/>
    </row>
    <row r="1641" spans="13:23" x14ac:dyDescent="0.2">
      <c r="M1641" s="13"/>
      <c r="N1641" s="13"/>
      <c r="O1641" s="81"/>
      <c r="P1641" s="13"/>
      <c r="Q1641" s="71"/>
      <c r="R1641" s="13"/>
      <c r="S1641" s="13"/>
      <c r="U1641" s="13"/>
      <c r="V1641" s="13"/>
      <c r="W1641" s="13"/>
    </row>
    <row r="1642" spans="13:23" x14ac:dyDescent="0.2">
      <c r="M1642" s="13"/>
      <c r="N1642" s="13"/>
      <c r="O1642" s="81"/>
      <c r="P1642" s="13"/>
      <c r="Q1642" s="71"/>
      <c r="R1642" s="13"/>
      <c r="S1642" s="13"/>
      <c r="U1642" s="13"/>
      <c r="V1642" s="13"/>
      <c r="W1642" s="13"/>
    </row>
    <row r="1643" spans="13:23" x14ac:dyDescent="0.2">
      <c r="M1643" s="13"/>
      <c r="N1643" s="13"/>
      <c r="O1643" s="81"/>
      <c r="P1643" s="13"/>
      <c r="Q1643" s="71"/>
      <c r="R1643" s="13"/>
      <c r="S1643" s="13"/>
      <c r="U1643" s="13"/>
      <c r="V1643" s="13"/>
      <c r="W1643" s="13"/>
    </row>
    <row r="1644" spans="13:23" x14ac:dyDescent="0.2">
      <c r="M1644" s="13"/>
      <c r="N1644" s="13"/>
      <c r="O1644" s="81"/>
      <c r="P1644" s="13"/>
      <c r="Q1644" s="71"/>
      <c r="R1644" s="13"/>
      <c r="S1644" s="13"/>
      <c r="U1644" s="13"/>
      <c r="V1644" s="13"/>
      <c r="W1644" s="13"/>
    </row>
    <row r="1645" spans="13:23" x14ac:dyDescent="0.2">
      <c r="M1645" s="13"/>
      <c r="N1645" s="13"/>
      <c r="O1645" s="81"/>
      <c r="P1645" s="13"/>
      <c r="Q1645" s="71"/>
      <c r="R1645" s="13"/>
      <c r="S1645" s="13"/>
      <c r="U1645" s="13"/>
      <c r="V1645" s="13"/>
      <c r="W1645" s="13"/>
    </row>
    <row r="1646" spans="13:23" x14ac:dyDescent="0.2">
      <c r="M1646" s="13"/>
      <c r="N1646" s="13"/>
      <c r="O1646" s="81"/>
      <c r="P1646" s="13"/>
      <c r="Q1646" s="71"/>
      <c r="R1646" s="13"/>
      <c r="S1646" s="13"/>
      <c r="U1646" s="13"/>
      <c r="V1646" s="13"/>
      <c r="W1646" s="13"/>
    </row>
    <row r="1647" spans="13:23" x14ac:dyDescent="0.2">
      <c r="M1647" s="13"/>
      <c r="N1647" s="13"/>
      <c r="O1647" s="81"/>
      <c r="P1647" s="13"/>
      <c r="Q1647" s="71"/>
      <c r="R1647" s="13"/>
      <c r="S1647" s="13"/>
      <c r="U1647" s="13"/>
      <c r="V1647" s="13"/>
      <c r="W1647" s="13"/>
    </row>
    <row r="1648" spans="13:23" x14ac:dyDescent="0.2">
      <c r="M1648" s="13"/>
      <c r="N1648" s="13"/>
      <c r="O1648" s="81"/>
      <c r="P1648" s="13"/>
      <c r="Q1648" s="71"/>
      <c r="R1648" s="13"/>
      <c r="S1648" s="13"/>
      <c r="U1648" s="13"/>
      <c r="V1648" s="13"/>
      <c r="W1648" s="13"/>
    </row>
    <row r="1649" spans="13:23" x14ac:dyDescent="0.2">
      <c r="M1649" s="13"/>
      <c r="N1649" s="13"/>
      <c r="O1649" s="81"/>
      <c r="P1649" s="13"/>
      <c r="Q1649" s="71"/>
      <c r="R1649" s="13"/>
      <c r="S1649" s="13"/>
      <c r="U1649" s="13"/>
      <c r="V1649" s="13"/>
      <c r="W1649" s="13"/>
    </row>
    <row r="1650" spans="13:23" x14ac:dyDescent="0.2">
      <c r="M1650" s="13"/>
      <c r="N1650" s="13"/>
      <c r="O1650" s="81"/>
      <c r="P1650" s="13"/>
      <c r="Q1650" s="71"/>
      <c r="R1650" s="13"/>
      <c r="S1650" s="13"/>
      <c r="U1650" s="13"/>
      <c r="V1650" s="13"/>
      <c r="W1650" s="13"/>
    </row>
    <row r="1651" spans="13:23" x14ac:dyDescent="0.2">
      <c r="M1651" s="13"/>
      <c r="N1651" s="13"/>
      <c r="O1651" s="81"/>
      <c r="P1651" s="13"/>
      <c r="Q1651" s="71"/>
      <c r="R1651" s="13"/>
      <c r="S1651" s="13"/>
      <c r="U1651" s="13"/>
      <c r="V1651" s="13"/>
      <c r="W1651" s="13"/>
    </row>
    <row r="1652" spans="13:23" x14ac:dyDescent="0.2">
      <c r="M1652" s="13"/>
      <c r="N1652" s="13"/>
      <c r="O1652" s="81"/>
      <c r="P1652" s="13"/>
      <c r="Q1652" s="71"/>
      <c r="R1652" s="13"/>
      <c r="S1652" s="13"/>
      <c r="U1652" s="13"/>
      <c r="V1652" s="13"/>
      <c r="W1652" s="13"/>
    </row>
    <row r="1653" spans="13:23" x14ac:dyDescent="0.2">
      <c r="M1653" s="13"/>
      <c r="N1653" s="13"/>
      <c r="O1653" s="81"/>
      <c r="P1653" s="13"/>
      <c r="Q1653" s="71"/>
      <c r="R1653" s="13"/>
      <c r="S1653" s="13"/>
      <c r="U1653" s="13"/>
      <c r="V1653" s="13"/>
      <c r="W1653" s="13"/>
    </row>
    <row r="1654" spans="13:23" x14ac:dyDescent="0.2">
      <c r="M1654" s="13"/>
      <c r="N1654" s="13"/>
      <c r="O1654" s="81"/>
      <c r="P1654" s="13"/>
      <c r="Q1654" s="71"/>
      <c r="R1654" s="13"/>
      <c r="S1654" s="13"/>
      <c r="U1654" s="13"/>
      <c r="V1654" s="13"/>
      <c r="W1654" s="13"/>
    </row>
    <row r="1655" spans="13:23" x14ac:dyDescent="0.2">
      <c r="M1655" s="13"/>
      <c r="N1655" s="13"/>
      <c r="O1655" s="81"/>
      <c r="P1655" s="13"/>
      <c r="Q1655" s="71"/>
      <c r="R1655" s="13"/>
      <c r="S1655" s="13"/>
      <c r="U1655" s="13"/>
      <c r="V1655" s="13"/>
      <c r="W1655" s="13"/>
    </row>
    <row r="1656" spans="13:23" x14ac:dyDescent="0.2">
      <c r="M1656" s="13"/>
      <c r="N1656" s="13"/>
      <c r="O1656" s="81"/>
      <c r="P1656" s="13"/>
      <c r="Q1656" s="71"/>
      <c r="R1656" s="13"/>
      <c r="S1656" s="13"/>
      <c r="U1656" s="13"/>
      <c r="V1656" s="13"/>
      <c r="W1656" s="13"/>
    </row>
    <row r="1657" spans="13:23" x14ac:dyDescent="0.2">
      <c r="M1657" s="13"/>
      <c r="N1657" s="13"/>
      <c r="O1657" s="81"/>
      <c r="P1657" s="13"/>
      <c r="Q1657" s="71"/>
      <c r="R1657" s="13"/>
      <c r="S1657" s="13"/>
      <c r="U1657" s="13"/>
      <c r="V1657" s="13"/>
      <c r="W1657" s="13"/>
    </row>
    <row r="1658" spans="13:23" x14ac:dyDescent="0.2">
      <c r="M1658" s="13"/>
      <c r="N1658" s="13"/>
      <c r="O1658" s="81"/>
      <c r="P1658" s="13"/>
      <c r="Q1658" s="71"/>
      <c r="R1658" s="13"/>
      <c r="S1658" s="13"/>
      <c r="U1658" s="13"/>
      <c r="V1658" s="13"/>
      <c r="W1658" s="13"/>
    </row>
    <row r="1659" spans="13:23" x14ac:dyDescent="0.2">
      <c r="M1659" s="13"/>
      <c r="N1659" s="13"/>
      <c r="O1659" s="81"/>
      <c r="P1659" s="13"/>
      <c r="Q1659" s="71"/>
      <c r="R1659" s="13"/>
      <c r="S1659" s="13"/>
      <c r="U1659" s="13"/>
      <c r="V1659" s="13"/>
      <c r="W1659" s="13"/>
    </row>
    <row r="1660" spans="13:23" x14ac:dyDescent="0.2">
      <c r="M1660" s="13"/>
      <c r="N1660" s="13"/>
      <c r="O1660" s="81"/>
      <c r="P1660" s="13"/>
      <c r="Q1660" s="71"/>
      <c r="R1660" s="13"/>
      <c r="S1660" s="13"/>
      <c r="U1660" s="13"/>
      <c r="V1660" s="13"/>
      <c r="W1660" s="13"/>
    </row>
    <row r="1661" spans="13:23" x14ac:dyDescent="0.2">
      <c r="M1661" s="13"/>
      <c r="N1661" s="13"/>
      <c r="O1661" s="81"/>
      <c r="P1661" s="13"/>
      <c r="Q1661" s="71"/>
      <c r="R1661" s="13"/>
      <c r="S1661" s="13"/>
      <c r="U1661" s="13"/>
      <c r="V1661" s="13"/>
      <c r="W1661" s="13"/>
    </row>
    <row r="1662" spans="13:23" x14ac:dyDescent="0.2">
      <c r="M1662" s="13"/>
      <c r="N1662" s="13"/>
      <c r="O1662" s="81"/>
      <c r="P1662" s="13"/>
      <c r="Q1662" s="71"/>
      <c r="R1662" s="13"/>
      <c r="S1662" s="13"/>
      <c r="U1662" s="13"/>
      <c r="V1662" s="13"/>
      <c r="W1662" s="13"/>
    </row>
    <row r="1663" spans="13:23" x14ac:dyDescent="0.2">
      <c r="M1663" s="13"/>
      <c r="N1663" s="13"/>
      <c r="O1663" s="81"/>
      <c r="P1663" s="13"/>
      <c r="Q1663" s="71"/>
      <c r="R1663" s="13"/>
      <c r="S1663" s="13"/>
      <c r="U1663" s="13"/>
      <c r="V1663" s="13"/>
      <c r="W1663" s="13"/>
    </row>
    <row r="1664" spans="13:23" x14ac:dyDescent="0.2">
      <c r="M1664" s="13"/>
      <c r="N1664" s="13"/>
      <c r="O1664" s="81"/>
      <c r="P1664" s="13"/>
      <c r="Q1664" s="71"/>
      <c r="R1664" s="13"/>
      <c r="S1664" s="13"/>
      <c r="U1664" s="13"/>
      <c r="V1664" s="13"/>
      <c r="W1664" s="13"/>
    </row>
    <row r="1665" spans="13:23" x14ac:dyDescent="0.2">
      <c r="M1665" s="13"/>
      <c r="N1665" s="13"/>
      <c r="O1665" s="81"/>
      <c r="P1665" s="13"/>
      <c r="Q1665" s="71"/>
      <c r="R1665" s="13"/>
      <c r="S1665" s="13"/>
      <c r="U1665" s="13"/>
      <c r="V1665" s="13"/>
      <c r="W1665" s="13"/>
    </row>
    <row r="1666" spans="13:23" x14ac:dyDescent="0.2">
      <c r="M1666" s="13"/>
      <c r="N1666" s="13"/>
      <c r="O1666" s="81"/>
      <c r="P1666" s="13"/>
      <c r="Q1666" s="71"/>
      <c r="R1666" s="13"/>
      <c r="S1666" s="13"/>
      <c r="U1666" s="13"/>
      <c r="V1666" s="13"/>
      <c r="W1666" s="13"/>
    </row>
    <row r="1667" spans="13:23" x14ac:dyDescent="0.2">
      <c r="M1667" s="13"/>
      <c r="N1667" s="13"/>
      <c r="O1667" s="81"/>
      <c r="P1667" s="13"/>
      <c r="Q1667" s="71"/>
      <c r="R1667" s="13"/>
      <c r="S1667" s="13"/>
      <c r="U1667" s="13"/>
      <c r="V1667" s="13"/>
      <c r="W1667" s="13"/>
    </row>
    <row r="1668" spans="13:23" x14ac:dyDescent="0.2">
      <c r="M1668" s="13"/>
      <c r="N1668" s="13"/>
      <c r="O1668" s="81"/>
      <c r="P1668" s="13"/>
      <c r="Q1668" s="71"/>
      <c r="R1668" s="13"/>
      <c r="S1668" s="13"/>
      <c r="U1668" s="13"/>
      <c r="V1668" s="13"/>
      <c r="W1668" s="13"/>
    </row>
    <row r="1669" spans="13:23" x14ac:dyDescent="0.2">
      <c r="M1669" s="13"/>
      <c r="N1669" s="13"/>
      <c r="O1669" s="81"/>
      <c r="P1669" s="13"/>
      <c r="Q1669" s="71"/>
      <c r="R1669" s="13"/>
      <c r="S1669" s="13"/>
      <c r="U1669" s="13"/>
      <c r="V1669" s="13"/>
      <c r="W1669" s="13"/>
    </row>
    <row r="1670" spans="13:23" x14ac:dyDescent="0.2">
      <c r="M1670" s="13"/>
      <c r="N1670" s="13"/>
      <c r="O1670" s="81"/>
      <c r="P1670" s="13"/>
      <c r="Q1670" s="71"/>
      <c r="R1670" s="13"/>
      <c r="S1670" s="13"/>
      <c r="U1670" s="13"/>
      <c r="V1670" s="13"/>
      <c r="W1670" s="13"/>
    </row>
    <row r="1671" spans="13:23" x14ac:dyDescent="0.2">
      <c r="M1671" s="13"/>
      <c r="N1671" s="13"/>
      <c r="O1671" s="81"/>
      <c r="P1671" s="13"/>
      <c r="Q1671" s="71"/>
      <c r="R1671" s="13"/>
      <c r="S1671" s="13"/>
      <c r="U1671" s="13"/>
      <c r="V1671" s="13"/>
      <c r="W1671" s="13"/>
    </row>
    <row r="1672" spans="13:23" x14ac:dyDescent="0.2">
      <c r="M1672" s="13"/>
      <c r="N1672" s="13"/>
      <c r="O1672" s="81"/>
      <c r="P1672" s="13"/>
      <c r="Q1672" s="71"/>
      <c r="R1672" s="13"/>
      <c r="S1672" s="13"/>
      <c r="U1672" s="13"/>
      <c r="V1672" s="13"/>
      <c r="W1672" s="13"/>
    </row>
    <row r="1673" spans="13:23" x14ac:dyDescent="0.2">
      <c r="M1673" s="13"/>
      <c r="N1673" s="13"/>
      <c r="O1673" s="81"/>
      <c r="P1673" s="13"/>
      <c r="Q1673" s="71"/>
      <c r="R1673" s="13"/>
      <c r="S1673" s="13"/>
      <c r="U1673" s="13"/>
      <c r="V1673" s="13"/>
      <c r="W1673" s="13"/>
    </row>
    <row r="1674" spans="13:23" x14ac:dyDescent="0.2">
      <c r="M1674" s="13"/>
      <c r="N1674" s="13"/>
      <c r="O1674" s="81"/>
      <c r="P1674" s="13"/>
      <c r="Q1674" s="71"/>
      <c r="R1674" s="13"/>
      <c r="S1674" s="13"/>
      <c r="U1674" s="13"/>
      <c r="V1674" s="13"/>
      <c r="W1674" s="13"/>
    </row>
    <row r="1675" spans="13:23" x14ac:dyDescent="0.2">
      <c r="M1675" s="13"/>
      <c r="N1675" s="13"/>
      <c r="O1675" s="81"/>
      <c r="P1675" s="13"/>
      <c r="Q1675" s="71"/>
      <c r="R1675" s="13"/>
      <c r="S1675" s="13"/>
      <c r="U1675" s="13"/>
      <c r="V1675" s="13"/>
      <c r="W1675" s="13"/>
    </row>
    <row r="1676" spans="13:23" x14ac:dyDescent="0.2">
      <c r="M1676" s="13"/>
      <c r="N1676" s="13"/>
      <c r="O1676" s="81"/>
      <c r="P1676" s="13"/>
      <c r="Q1676" s="71"/>
      <c r="R1676" s="13"/>
      <c r="S1676" s="13"/>
      <c r="U1676" s="13"/>
      <c r="V1676" s="13"/>
      <c r="W1676" s="13"/>
    </row>
    <row r="1677" spans="13:23" x14ac:dyDescent="0.2">
      <c r="M1677" s="13"/>
      <c r="N1677" s="13"/>
      <c r="O1677" s="81"/>
      <c r="P1677" s="13"/>
      <c r="Q1677" s="71"/>
      <c r="R1677" s="13"/>
      <c r="S1677" s="13"/>
      <c r="U1677" s="13"/>
      <c r="V1677" s="13"/>
      <c r="W1677" s="13"/>
    </row>
    <row r="1678" spans="13:23" x14ac:dyDescent="0.2">
      <c r="M1678" s="13"/>
      <c r="N1678" s="13"/>
      <c r="O1678" s="81"/>
      <c r="P1678" s="13"/>
      <c r="Q1678" s="71"/>
      <c r="R1678" s="13"/>
      <c r="S1678" s="13"/>
      <c r="U1678" s="13"/>
      <c r="V1678" s="13"/>
      <c r="W1678" s="13"/>
    </row>
    <row r="1679" spans="13:23" x14ac:dyDescent="0.2">
      <c r="M1679" s="13"/>
      <c r="N1679" s="13"/>
      <c r="O1679" s="81"/>
      <c r="P1679" s="13"/>
      <c r="Q1679" s="71"/>
      <c r="R1679" s="13"/>
      <c r="S1679" s="13"/>
      <c r="U1679" s="13"/>
      <c r="V1679" s="13"/>
      <c r="W1679" s="13"/>
    </row>
    <row r="1680" spans="13:23" x14ac:dyDescent="0.2">
      <c r="M1680" s="13"/>
      <c r="N1680" s="13"/>
      <c r="O1680" s="81"/>
      <c r="P1680" s="13"/>
      <c r="Q1680" s="71"/>
      <c r="R1680" s="13"/>
      <c r="S1680" s="13"/>
      <c r="U1680" s="13"/>
      <c r="V1680" s="13"/>
      <c r="W1680" s="13"/>
    </row>
    <row r="1681" spans="13:23" x14ac:dyDescent="0.2">
      <c r="M1681" s="13"/>
      <c r="N1681" s="13"/>
      <c r="O1681" s="81"/>
      <c r="P1681" s="13"/>
      <c r="Q1681" s="71"/>
      <c r="R1681" s="13"/>
      <c r="S1681" s="13"/>
      <c r="U1681" s="13"/>
      <c r="V1681" s="13"/>
      <c r="W1681" s="13"/>
    </row>
    <row r="1682" spans="13:23" x14ac:dyDescent="0.2">
      <c r="M1682" s="13"/>
      <c r="N1682" s="13"/>
      <c r="O1682" s="81"/>
      <c r="P1682" s="13"/>
      <c r="Q1682" s="71"/>
      <c r="R1682" s="13"/>
      <c r="S1682" s="13"/>
      <c r="U1682" s="13"/>
      <c r="V1682" s="13"/>
      <c r="W1682" s="13"/>
    </row>
    <row r="1683" spans="13:23" x14ac:dyDescent="0.2">
      <c r="M1683" s="13"/>
      <c r="N1683" s="13"/>
      <c r="O1683" s="81"/>
      <c r="P1683" s="13"/>
      <c r="Q1683" s="71"/>
      <c r="R1683" s="13"/>
      <c r="S1683" s="13"/>
      <c r="U1683" s="13"/>
      <c r="V1683" s="13"/>
      <c r="W1683" s="13"/>
    </row>
    <row r="1684" spans="13:23" x14ac:dyDescent="0.2">
      <c r="M1684" s="13"/>
      <c r="N1684" s="13"/>
      <c r="O1684" s="81"/>
      <c r="P1684" s="13"/>
      <c r="Q1684" s="71"/>
      <c r="R1684" s="13"/>
      <c r="S1684" s="13"/>
      <c r="U1684" s="13"/>
      <c r="V1684" s="13"/>
      <c r="W1684" s="13"/>
    </row>
    <row r="1685" spans="13:23" x14ac:dyDescent="0.2">
      <c r="M1685" s="13"/>
      <c r="N1685" s="13"/>
      <c r="O1685" s="81"/>
      <c r="P1685" s="13"/>
      <c r="Q1685" s="71"/>
      <c r="R1685" s="13"/>
      <c r="S1685" s="13"/>
      <c r="U1685" s="13"/>
      <c r="V1685" s="13"/>
      <c r="W1685" s="13"/>
    </row>
    <row r="1686" spans="13:23" x14ac:dyDescent="0.2">
      <c r="M1686" s="13"/>
      <c r="N1686" s="13"/>
      <c r="O1686" s="81"/>
      <c r="P1686" s="13"/>
      <c r="Q1686" s="71"/>
      <c r="R1686" s="13"/>
      <c r="S1686" s="13"/>
      <c r="U1686" s="13"/>
      <c r="V1686" s="13"/>
      <c r="W1686" s="13"/>
    </row>
    <row r="1687" spans="13:23" x14ac:dyDescent="0.2">
      <c r="M1687" s="13"/>
      <c r="N1687" s="13"/>
      <c r="O1687" s="81"/>
      <c r="P1687" s="13"/>
      <c r="Q1687" s="71"/>
      <c r="R1687" s="13"/>
      <c r="S1687" s="13"/>
      <c r="U1687" s="13"/>
      <c r="V1687" s="13"/>
      <c r="W1687" s="13"/>
    </row>
    <row r="1688" spans="13:23" x14ac:dyDescent="0.2">
      <c r="M1688" s="13"/>
      <c r="N1688" s="13"/>
      <c r="O1688" s="81"/>
      <c r="P1688" s="13"/>
      <c r="Q1688" s="71"/>
      <c r="R1688" s="13"/>
      <c r="S1688" s="13"/>
      <c r="U1688" s="13"/>
      <c r="V1688" s="13"/>
      <c r="W1688" s="13"/>
    </row>
    <row r="1689" spans="13:23" x14ac:dyDescent="0.2">
      <c r="M1689" s="13"/>
      <c r="N1689" s="13"/>
      <c r="O1689" s="81"/>
      <c r="P1689" s="13"/>
      <c r="Q1689" s="71"/>
      <c r="R1689" s="13"/>
      <c r="S1689" s="13"/>
      <c r="U1689" s="13"/>
      <c r="V1689" s="13"/>
      <c r="W1689" s="13"/>
    </row>
    <row r="1690" spans="13:23" x14ac:dyDescent="0.2">
      <c r="M1690" s="13"/>
      <c r="N1690" s="13"/>
      <c r="O1690" s="81"/>
      <c r="P1690" s="13"/>
      <c r="Q1690" s="71"/>
      <c r="R1690" s="13"/>
      <c r="S1690" s="13"/>
      <c r="U1690" s="13"/>
      <c r="V1690" s="13"/>
      <c r="W1690" s="13"/>
    </row>
    <row r="1691" spans="13:23" x14ac:dyDescent="0.2">
      <c r="M1691" s="13"/>
      <c r="N1691" s="13"/>
      <c r="O1691" s="81"/>
      <c r="P1691" s="13"/>
      <c r="Q1691" s="71"/>
      <c r="R1691" s="13"/>
      <c r="S1691" s="13"/>
      <c r="U1691" s="13"/>
      <c r="V1691" s="13"/>
      <c r="W1691" s="13"/>
    </row>
    <row r="1692" spans="13:23" x14ac:dyDescent="0.2">
      <c r="M1692" s="13"/>
      <c r="N1692" s="13"/>
      <c r="O1692" s="81"/>
      <c r="P1692" s="13"/>
      <c r="Q1692" s="71"/>
      <c r="R1692" s="13"/>
      <c r="S1692" s="13"/>
      <c r="U1692" s="13"/>
      <c r="V1692" s="13"/>
      <c r="W1692" s="13"/>
    </row>
    <row r="1693" spans="13:23" x14ac:dyDescent="0.2">
      <c r="M1693" s="13"/>
      <c r="N1693" s="13"/>
      <c r="O1693" s="81"/>
      <c r="P1693" s="13"/>
      <c r="Q1693" s="71"/>
      <c r="R1693" s="13"/>
      <c r="S1693" s="13"/>
      <c r="U1693" s="13"/>
      <c r="V1693" s="13"/>
      <c r="W1693" s="13"/>
    </row>
    <row r="1694" spans="13:23" x14ac:dyDescent="0.2">
      <c r="M1694" s="13"/>
      <c r="N1694" s="13"/>
      <c r="O1694" s="81"/>
      <c r="P1694" s="13"/>
      <c r="Q1694" s="71"/>
      <c r="R1694" s="13"/>
      <c r="S1694" s="13"/>
      <c r="U1694" s="13"/>
      <c r="V1694" s="13"/>
      <c r="W1694" s="13"/>
    </row>
    <row r="1695" spans="13:23" x14ac:dyDescent="0.2">
      <c r="M1695" s="13"/>
      <c r="N1695" s="13"/>
      <c r="O1695" s="81"/>
      <c r="P1695" s="13"/>
      <c r="Q1695" s="71"/>
      <c r="R1695" s="13"/>
      <c r="S1695" s="13"/>
      <c r="U1695" s="13"/>
      <c r="V1695" s="13"/>
      <c r="W1695" s="13"/>
    </row>
    <row r="1696" spans="13:23" x14ac:dyDescent="0.2">
      <c r="M1696" s="13"/>
      <c r="N1696" s="13"/>
      <c r="O1696" s="81"/>
      <c r="P1696" s="13"/>
      <c r="Q1696" s="71"/>
      <c r="R1696" s="13"/>
      <c r="S1696" s="13"/>
      <c r="U1696" s="13"/>
      <c r="V1696" s="13"/>
      <c r="W1696" s="13"/>
    </row>
    <row r="1697" spans="13:23" x14ac:dyDescent="0.2">
      <c r="M1697" s="13"/>
      <c r="N1697" s="13"/>
      <c r="O1697" s="81"/>
      <c r="P1697" s="13"/>
      <c r="Q1697" s="71"/>
      <c r="R1697" s="13"/>
      <c r="S1697" s="13"/>
      <c r="U1697" s="13"/>
      <c r="V1697" s="13"/>
      <c r="W1697" s="13"/>
    </row>
    <row r="1698" spans="13:23" x14ac:dyDescent="0.2">
      <c r="M1698" s="13"/>
      <c r="N1698" s="13"/>
      <c r="O1698" s="81"/>
      <c r="P1698" s="13"/>
      <c r="Q1698" s="71"/>
      <c r="R1698" s="13"/>
      <c r="S1698" s="13"/>
      <c r="U1698" s="13"/>
      <c r="V1698" s="13"/>
      <c r="W1698" s="13"/>
    </row>
    <row r="1699" spans="13:23" x14ac:dyDescent="0.2">
      <c r="M1699" s="13"/>
      <c r="N1699" s="13"/>
      <c r="O1699" s="81"/>
      <c r="P1699" s="13"/>
      <c r="Q1699" s="71"/>
      <c r="R1699" s="13"/>
      <c r="S1699" s="13"/>
      <c r="U1699" s="13"/>
      <c r="V1699" s="13"/>
      <c r="W1699" s="13"/>
    </row>
    <row r="1700" spans="13:23" x14ac:dyDescent="0.2">
      <c r="M1700" s="13"/>
      <c r="N1700" s="13"/>
      <c r="O1700" s="81"/>
      <c r="P1700" s="13"/>
      <c r="Q1700" s="71"/>
      <c r="R1700" s="13"/>
      <c r="S1700" s="13"/>
      <c r="U1700" s="13"/>
      <c r="V1700" s="13"/>
      <c r="W1700" s="13"/>
    </row>
    <row r="1701" spans="13:23" x14ac:dyDescent="0.2">
      <c r="M1701" s="13"/>
      <c r="N1701" s="13"/>
      <c r="O1701" s="81"/>
      <c r="P1701" s="13"/>
      <c r="Q1701" s="71"/>
      <c r="R1701" s="13"/>
      <c r="S1701" s="13"/>
      <c r="U1701" s="13"/>
      <c r="V1701" s="13"/>
      <c r="W1701" s="13"/>
    </row>
    <row r="1702" spans="13:23" x14ac:dyDescent="0.2">
      <c r="M1702" s="13"/>
      <c r="N1702" s="13"/>
      <c r="O1702" s="81"/>
      <c r="P1702" s="13"/>
      <c r="Q1702" s="71"/>
      <c r="R1702" s="13"/>
      <c r="S1702" s="13"/>
      <c r="U1702" s="13"/>
      <c r="V1702" s="13"/>
      <c r="W1702" s="13"/>
    </row>
    <row r="1703" spans="13:23" x14ac:dyDescent="0.2">
      <c r="M1703" s="13"/>
      <c r="N1703" s="13"/>
      <c r="O1703" s="81"/>
      <c r="P1703" s="13"/>
      <c r="Q1703" s="71"/>
      <c r="R1703" s="13"/>
      <c r="S1703" s="13"/>
      <c r="U1703" s="13"/>
      <c r="V1703" s="13"/>
      <c r="W1703" s="13"/>
    </row>
    <row r="1704" spans="13:23" x14ac:dyDescent="0.2">
      <c r="M1704" s="13"/>
      <c r="N1704" s="13"/>
      <c r="O1704" s="81"/>
      <c r="P1704" s="13"/>
      <c r="Q1704" s="71"/>
      <c r="R1704" s="13"/>
      <c r="S1704" s="13"/>
      <c r="U1704" s="13"/>
      <c r="V1704" s="13"/>
      <c r="W1704" s="13"/>
    </row>
    <row r="1705" spans="13:23" x14ac:dyDescent="0.2">
      <c r="M1705" s="13"/>
      <c r="N1705" s="13"/>
      <c r="O1705" s="81"/>
      <c r="P1705" s="13"/>
      <c r="Q1705" s="71"/>
      <c r="R1705" s="13"/>
      <c r="S1705" s="13"/>
      <c r="U1705" s="13"/>
      <c r="V1705" s="13"/>
      <c r="W1705" s="13"/>
    </row>
    <row r="1706" spans="13:23" x14ac:dyDescent="0.2">
      <c r="M1706" s="13"/>
      <c r="N1706" s="13"/>
      <c r="O1706" s="81"/>
      <c r="P1706" s="13"/>
      <c r="Q1706" s="71"/>
      <c r="R1706" s="13"/>
      <c r="S1706" s="13"/>
      <c r="U1706" s="13"/>
      <c r="V1706" s="13"/>
      <c r="W1706" s="13"/>
    </row>
    <row r="1707" spans="13:23" x14ac:dyDescent="0.2">
      <c r="M1707" s="13"/>
      <c r="N1707" s="13"/>
      <c r="O1707" s="81"/>
      <c r="P1707" s="13"/>
      <c r="Q1707" s="71"/>
      <c r="R1707" s="13"/>
      <c r="S1707" s="13"/>
      <c r="U1707" s="13"/>
      <c r="V1707" s="13"/>
      <c r="W1707" s="13"/>
    </row>
    <row r="1708" spans="13:23" x14ac:dyDescent="0.2">
      <c r="M1708" s="13"/>
      <c r="N1708" s="13"/>
      <c r="O1708" s="81"/>
      <c r="P1708" s="13"/>
      <c r="Q1708" s="71"/>
      <c r="R1708" s="13"/>
      <c r="S1708" s="13"/>
      <c r="U1708" s="13"/>
      <c r="V1708" s="13"/>
      <c r="W1708" s="13"/>
    </row>
    <row r="1709" spans="13:23" x14ac:dyDescent="0.2">
      <c r="M1709" s="13"/>
      <c r="N1709" s="13"/>
      <c r="O1709" s="81"/>
      <c r="P1709" s="13"/>
      <c r="Q1709" s="71"/>
      <c r="R1709" s="13"/>
      <c r="S1709" s="13"/>
      <c r="U1709" s="13"/>
      <c r="V1709" s="13"/>
      <c r="W1709" s="13"/>
    </row>
    <row r="1710" spans="13:23" x14ac:dyDescent="0.2">
      <c r="M1710" s="13"/>
      <c r="N1710" s="13"/>
      <c r="O1710" s="81"/>
      <c r="P1710" s="13"/>
      <c r="Q1710" s="71"/>
      <c r="R1710" s="13"/>
      <c r="S1710" s="13"/>
      <c r="U1710" s="13"/>
      <c r="V1710" s="13"/>
      <c r="W1710" s="13"/>
    </row>
    <row r="1711" spans="13:23" x14ac:dyDescent="0.2">
      <c r="M1711" s="13"/>
      <c r="N1711" s="13"/>
      <c r="O1711" s="81"/>
      <c r="P1711" s="13"/>
      <c r="Q1711" s="71"/>
      <c r="R1711" s="13"/>
      <c r="S1711" s="13"/>
      <c r="U1711" s="13"/>
      <c r="V1711" s="13"/>
      <c r="W1711" s="13"/>
    </row>
    <row r="1712" spans="13:23" x14ac:dyDescent="0.2">
      <c r="M1712" s="13"/>
      <c r="N1712" s="13"/>
      <c r="O1712" s="81"/>
      <c r="P1712" s="13"/>
      <c r="Q1712" s="71"/>
      <c r="R1712" s="13"/>
      <c r="S1712" s="13"/>
      <c r="U1712" s="13"/>
      <c r="V1712" s="13"/>
      <c r="W1712" s="13"/>
    </row>
    <row r="1713" spans="13:23" x14ac:dyDescent="0.2">
      <c r="M1713" s="13"/>
      <c r="N1713" s="13"/>
      <c r="O1713" s="81"/>
      <c r="P1713" s="13"/>
      <c r="Q1713" s="71"/>
      <c r="R1713" s="13"/>
      <c r="S1713" s="13"/>
      <c r="U1713" s="13"/>
      <c r="V1713" s="13"/>
      <c r="W1713" s="13"/>
    </row>
    <row r="1714" spans="13:23" x14ac:dyDescent="0.2">
      <c r="M1714" s="13"/>
      <c r="N1714" s="13"/>
      <c r="O1714" s="81"/>
      <c r="P1714" s="13"/>
      <c r="Q1714" s="71"/>
      <c r="R1714" s="13"/>
      <c r="S1714" s="13"/>
      <c r="U1714" s="13"/>
      <c r="V1714" s="13"/>
      <c r="W1714" s="13"/>
    </row>
    <row r="1715" spans="13:23" x14ac:dyDescent="0.2">
      <c r="M1715" s="13"/>
      <c r="N1715" s="13"/>
      <c r="O1715" s="81"/>
      <c r="P1715" s="13"/>
      <c r="Q1715" s="71"/>
      <c r="R1715" s="13"/>
      <c r="S1715" s="13"/>
      <c r="U1715" s="13"/>
      <c r="V1715" s="13"/>
      <c r="W1715" s="13"/>
    </row>
    <row r="1716" spans="13:23" x14ac:dyDescent="0.2">
      <c r="M1716" s="13"/>
      <c r="N1716" s="13"/>
      <c r="O1716" s="81"/>
      <c r="P1716" s="13"/>
      <c r="Q1716" s="71"/>
      <c r="R1716" s="13"/>
      <c r="S1716" s="13"/>
      <c r="U1716" s="13"/>
      <c r="V1716" s="13"/>
      <c r="W1716" s="13"/>
    </row>
    <row r="1717" spans="13:23" x14ac:dyDescent="0.2">
      <c r="M1717" s="13"/>
      <c r="N1717" s="13"/>
      <c r="O1717" s="81"/>
      <c r="P1717" s="13"/>
      <c r="Q1717" s="71"/>
      <c r="R1717" s="13"/>
      <c r="S1717" s="13"/>
      <c r="U1717" s="13"/>
      <c r="V1717" s="13"/>
      <c r="W1717" s="13"/>
    </row>
    <row r="1718" spans="13:23" x14ac:dyDescent="0.2">
      <c r="M1718" s="13"/>
      <c r="N1718" s="13"/>
      <c r="O1718" s="81"/>
      <c r="P1718" s="13"/>
      <c r="Q1718" s="71"/>
      <c r="R1718" s="13"/>
      <c r="S1718" s="13"/>
      <c r="U1718" s="13"/>
      <c r="V1718" s="13"/>
      <c r="W1718" s="13"/>
    </row>
    <row r="1719" spans="13:23" x14ac:dyDescent="0.2">
      <c r="M1719" s="13"/>
      <c r="N1719" s="13"/>
      <c r="O1719" s="81"/>
      <c r="P1719" s="13"/>
      <c r="Q1719" s="71"/>
      <c r="R1719" s="13"/>
      <c r="S1719" s="13"/>
      <c r="U1719" s="13"/>
      <c r="V1719" s="13"/>
      <c r="W1719" s="13"/>
    </row>
    <row r="1720" spans="13:23" x14ac:dyDescent="0.2">
      <c r="M1720" s="13"/>
      <c r="N1720" s="13"/>
      <c r="O1720" s="81"/>
      <c r="P1720" s="13"/>
      <c r="Q1720" s="71"/>
      <c r="R1720" s="13"/>
      <c r="S1720" s="13"/>
      <c r="U1720" s="13"/>
      <c r="V1720" s="13"/>
      <c r="W1720" s="13"/>
    </row>
    <row r="1721" spans="13:23" x14ac:dyDescent="0.2">
      <c r="M1721" s="13"/>
      <c r="N1721" s="13"/>
      <c r="O1721" s="81"/>
      <c r="P1721" s="13"/>
      <c r="Q1721" s="71"/>
      <c r="R1721" s="13"/>
      <c r="S1721" s="13"/>
      <c r="U1721" s="13"/>
      <c r="V1721" s="13"/>
      <c r="W1721" s="13"/>
    </row>
    <row r="1722" spans="13:23" x14ac:dyDescent="0.2">
      <c r="M1722" s="13"/>
      <c r="N1722" s="13"/>
      <c r="O1722" s="81"/>
      <c r="P1722" s="13"/>
      <c r="Q1722" s="71"/>
      <c r="R1722" s="13"/>
      <c r="S1722" s="13"/>
      <c r="U1722" s="13"/>
      <c r="V1722" s="13"/>
      <c r="W1722" s="13"/>
    </row>
    <row r="1723" spans="13:23" x14ac:dyDescent="0.2">
      <c r="M1723" s="13"/>
      <c r="N1723" s="13"/>
      <c r="O1723" s="81"/>
      <c r="P1723" s="13"/>
      <c r="Q1723" s="71"/>
      <c r="R1723" s="13"/>
      <c r="S1723" s="13"/>
      <c r="U1723" s="13"/>
      <c r="V1723" s="13"/>
      <c r="W1723" s="13"/>
    </row>
    <row r="1724" spans="13:23" x14ac:dyDescent="0.2">
      <c r="M1724" s="13"/>
      <c r="N1724" s="13"/>
      <c r="O1724" s="81"/>
      <c r="P1724" s="13"/>
      <c r="Q1724" s="71"/>
      <c r="R1724" s="13"/>
      <c r="S1724" s="13"/>
      <c r="U1724" s="13"/>
      <c r="V1724" s="13"/>
      <c r="W1724" s="13"/>
    </row>
    <row r="1725" spans="13:23" x14ac:dyDescent="0.2">
      <c r="M1725" s="13"/>
      <c r="N1725" s="13"/>
      <c r="O1725" s="81"/>
      <c r="P1725" s="13"/>
      <c r="Q1725" s="71"/>
      <c r="R1725" s="13"/>
      <c r="S1725" s="13"/>
      <c r="U1725" s="13"/>
      <c r="V1725" s="13"/>
      <c r="W1725" s="13"/>
    </row>
    <row r="1726" spans="13:23" x14ac:dyDescent="0.2">
      <c r="M1726" s="13"/>
      <c r="N1726" s="13"/>
      <c r="O1726" s="81"/>
      <c r="P1726" s="13"/>
      <c r="Q1726" s="71"/>
      <c r="R1726" s="13"/>
      <c r="S1726" s="13"/>
      <c r="U1726" s="13"/>
      <c r="V1726" s="13"/>
      <c r="W1726" s="13"/>
    </row>
    <row r="1727" spans="13:23" x14ac:dyDescent="0.2">
      <c r="M1727" s="13"/>
      <c r="N1727" s="13"/>
      <c r="O1727" s="81"/>
      <c r="P1727" s="13"/>
      <c r="Q1727" s="71"/>
      <c r="R1727" s="13"/>
      <c r="S1727" s="13"/>
      <c r="U1727" s="13"/>
      <c r="V1727" s="13"/>
      <c r="W1727" s="13"/>
    </row>
    <row r="1728" spans="13:23" x14ac:dyDescent="0.2">
      <c r="M1728" s="13"/>
      <c r="N1728" s="13"/>
      <c r="O1728" s="81"/>
      <c r="P1728" s="13"/>
      <c r="Q1728" s="71"/>
      <c r="R1728" s="13"/>
      <c r="S1728" s="13"/>
      <c r="U1728" s="13"/>
      <c r="V1728" s="13"/>
      <c r="W1728" s="13"/>
    </row>
    <row r="1729" spans="13:23" x14ac:dyDescent="0.2">
      <c r="M1729" s="13"/>
      <c r="N1729" s="13"/>
      <c r="O1729" s="81"/>
      <c r="P1729" s="13"/>
      <c r="Q1729" s="71"/>
      <c r="R1729" s="13"/>
      <c r="S1729" s="13"/>
      <c r="U1729" s="13"/>
      <c r="V1729" s="13"/>
      <c r="W1729" s="13"/>
    </row>
    <row r="1730" spans="13:23" x14ac:dyDescent="0.2">
      <c r="M1730" s="13"/>
      <c r="N1730" s="13"/>
      <c r="O1730" s="81"/>
      <c r="P1730" s="13"/>
      <c r="Q1730" s="71"/>
      <c r="R1730" s="13"/>
      <c r="S1730" s="13"/>
      <c r="U1730" s="13"/>
      <c r="V1730" s="13"/>
      <c r="W1730" s="13"/>
    </row>
    <row r="1731" spans="13:23" x14ac:dyDescent="0.2">
      <c r="M1731" s="13"/>
      <c r="N1731" s="13"/>
      <c r="O1731" s="81"/>
      <c r="P1731" s="13"/>
      <c r="Q1731" s="71"/>
      <c r="R1731" s="13"/>
      <c r="S1731" s="13"/>
      <c r="U1731" s="13"/>
      <c r="V1731" s="13"/>
      <c r="W1731" s="13"/>
    </row>
    <row r="1732" spans="13:23" x14ac:dyDescent="0.2">
      <c r="M1732" s="13"/>
      <c r="N1732" s="13"/>
      <c r="O1732" s="81"/>
      <c r="P1732" s="13"/>
      <c r="Q1732" s="71"/>
      <c r="R1732" s="13"/>
      <c r="S1732" s="13"/>
      <c r="U1732" s="13"/>
      <c r="V1732" s="13"/>
      <c r="W1732" s="13"/>
    </row>
    <row r="1733" spans="13:23" x14ac:dyDescent="0.2">
      <c r="M1733" s="13"/>
      <c r="N1733" s="13"/>
      <c r="O1733" s="81"/>
      <c r="P1733" s="13"/>
      <c r="Q1733" s="71"/>
      <c r="R1733" s="13"/>
      <c r="S1733" s="13"/>
      <c r="U1733" s="13"/>
      <c r="V1733" s="13"/>
      <c r="W1733" s="13"/>
    </row>
    <row r="1734" spans="13:23" x14ac:dyDescent="0.2">
      <c r="M1734" s="13"/>
      <c r="N1734" s="13"/>
      <c r="O1734" s="81"/>
      <c r="P1734" s="13"/>
      <c r="Q1734" s="71"/>
      <c r="R1734" s="13"/>
      <c r="S1734" s="13"/>
      <c r="U1734" s="13"/>
      <c r="V1734" s="13"/>
      <c r="W1734" s="13"/>
    </row>
    <row r="1735" spans="13:23" x14ac:dyDescent="0.2">
      <c r="M1735" s="13"/>
      <c r="N1735" s="13"/>
      <c r="O1735" s="81"/>
      <c r="P1735" s="13"/>
      <c r="Q1735" s="71"/>
      <c r="R1735" s="13"/>
      <c r="S1735" s="13"/>
      <c r="U1735" s="13"/>
      <c r="V1735" s="13"/>
      <c r="W1735" s="13"/>
    </row>
    <row r="1736" spans="13:23" x14ac:dyDescent="0.2">
      <c r="M1736" s="13"/>
      <c r="N1736" s="13"/>
      <c r="O1736" s="81"/>
      <c r="P1736" s="13"/>
      <c r="Q1736" s="71"/>
      <c r="R1736" s="13"/>
      <c r="S1736" s="13"/>
      <c r="U1736" s="13"/>
      <c r="V1736" s="13"/>
      <c r="W1736" s="13"/>
    </row>
    <row r="1737" spans="13:23" x14ac:dyDescent="0.2">
      <c r="M1737" s="13"/>
      <c r="N1737" s="13"/>
      <c r="O1737" s="81"/>
      <c r="P1737" s="13"/>
      <c r="Q1737" s="71"/>
      <c r="R1737" s="13"/>
      <c r="S1737" s="13"/>
      <c r="U1737" s="13"/>
      <c r="V1737" s="13"/>
      <c r="W1737" s="13"/>
    </row>
    <row r="1738" spans="13:23" x14ac:dyDescent="0.2">
      <c r="M1738" s="13"/>
      <c r="N1738" s="13"/>
      <c r="O1738" s="81"/>
      <c r="P1738" s="13"/>
      <c r="Q1738" s="71"/>
      <c r="R1738" s="13"/>
      <c r="S1738" s="13"/>
      <c r="U1738" s="13"/>
      <c r="V1738" s="13"/>
      <c r="W1738" s="13"/>
    </row>
    <row r="1739" spans="13:23" x14ac:dyDescent="0.2">
      <c r="M1739" s="13"/>
      <c r="N1739" s="13"/>
      <c r="O1739" s="81"/>
      <c r="P1739" s="13"/>
      <c r="Q1739" s="71"/>
      <c r="R1739" s="13"/>
      <c r="S1739" s="13"/>
      <c r="U1739" s="13"/>
      <c r="V1739" s="13"/>
      <c r="W1739" s="13"/>
    </row>
    <row r="1740" spans="13:23" x14ac:dyDescent="0.2">
      <c r="M1740" s="13"/>
      <c r="N1740" s="13"/>
      <c r="O1740" s="81"/>
      <c r="P1740" s="13"/>
      <c r="Q1740" s="71"/>
      <c r="R1740" s="13"/>
      <c r="S1740" s="13"/>
      <c r="U1740" s="13"/>
      <c r="V1740" s="13"/>
      <c r="W1740" s="13"/>
    </row>
    <row r="1741" spans="13:23" x14ac:dyDescent="0.2">
      <c r="M1741" s="13"/>
      <c r="N1741" s="13"/>
      <c r="O1741" s="81"/>
      <c r="P1741" s="13"/>
      <c r="Q1741" s="71"/>
      <c r="R1741" s="13"/>
      <c r="S1741" s="13"/>
      <c r="U1741" s="13"/>
      <c r="V1741" s="13"/>
      <c r="W1741" s="13"/>
    </row>
    <row r="1742" spans="13:23" x14ac:dyDescent="0.2">
      <c r="M1742" s="13"/>
      <c r="N1742" s="13"/>
      <c r="O1742" s="81"/>
      <c r="P1742" s="13"/>
      <c r="Q1742" s="71"/>
      <c r="R1742" s="13"/>
      <c r="S1742" s="13"/>
      <c r="U1742" s="13"/>
      <c r="V1742" s="13"/>
      <c r="W1742" s="13"/>
    </row>
    <row r="1743" spans="13:23" x14ac:dyDescent="0.2">
      <c r="M1743" s="13"/>
      <c r="N1743" s="13"/>
      <c r="O1743" s="81"/>
      <c r="P1743" s="13"/>
      <c r="Q1743" s="71"/>
      <c r="R1743" s="13"/>
      <c r="S1743" s="13"/>
      <c r="U1743" s="13"/>
      <c r="V1743" s="13"/>
      <c r="W1743" s="13"/>
    </row>
    <row r="1744" spans="13:23" x14ac:dyDescent="0.2">
      <c r="M1744" s="13"/>
      <c r="N1744" s="13"/>
      <c r="O1744" s="81"/>
      <c r="P1744" s="13"/>
      <c r="Q1744" s="71"/>
      <c r="R1744" s="13"/>
      <c r="S1744" s="13"/>
      <c r="U1744" s="13"/>
      <c r="V1744" s="13"/>
      <c r="W1744" s="13"/>
    </row>
    <row r="1745" spans="13:23" x14ac:dyDescent="0.2">
      <c r="M1745" s="13"/>
      <c r="N1745" s="13"/>
      <c r="O1745" s="81"/>
      <c r="P1745" s="13"/>
      <c r="Q1745" s="71"/>
      <c r="R1745" s="13"/>
      <c r="S1745" s="13"/>
      <c r="U1745" s="13"/>
      <c r="V1745" s="13"/>
      <c r="W1745" s="13"/>
    </row>
    <row r="1746" spans="13:23" x14ac:dyDescent="0.2">
      <c r="M1746" s="13"/>
      <c r="N1746" s="13"/>
      <c r="O1746" s="81"/>
      <c r="P1746" s="13"/>
      <c r="Q1746" s="71"/>
      <c r="R1746" s="13"/>
      <c r="S1746" s="13"/>
      <c r="U1746" s="13"/>
      <c r="V1746" s="13"/>
      <c r="W1746" s="13"/>
    </row>
    <row r="1747" spans="13:23" x14ac:dyDescent="0.2">
      <c r="M1747" s="13"/>
      <c r="N1747" s="13"/>
      <c r="O1747" s="81"/>
      <c r="P1747" s="13"/>
      <c r="Q1747" s="71"/>
      <c r="R1747" s="13"/>
      <c r="S1747" s="13"/>
      <c r="U1747" s="13"/>
      <c r="V1747" s="13"/>
      <c r="W1747" s="13"/>
    </row>
    <row r="1748" spans="13:23" x14ac:dyDescent="0.2">
      <c r="M1748" s="13"/>
      <c r="N1748" s="13"/>
      <c r="O1748" s="81"/>
      <c r="P1748" s="13"/>
      <c r="Q1748" s="71"/>
      <c r="R1748" s="13"/>
      <c r="S1748" s="13"/>
      <c r="U1748" s="13"/>
      <c r="V1748" s="13"/>
      <c r="W1748" s="13"/>
    </row>
    <row r="1749" spans="13:23" x14ac:dyDescent="0.2">
      <c r="M1749" s="13"/>
      <c r="N1749" s="13"/>
      <c r="O1749" s="81"/>
      <c r="P1749" s="13"/>
      <c r="Q1749" s="71"/>
      <c r="R1749" s="13"/>
      <c r="S1749" s="13"/>
      <c r="U1749" s="13"/>
      <c r="V1749" s="13"/>
      <c r="W1749" s="13"/>
    </row>
    <row r="1750" spans="13:23" x14ac:dyDescent="0.2">
      <c r="M1750" s="13"/>
      <c r="N1750" s="13"/>
      <c r="O1750" s="81"/>
      <c r="P1750" s="13"/>
      <c r="Q1750" s="71"/>
      <c r="R1750" s="13"/>
      <c r="S1750" s="13"/>
      <c r="U1750" s="13"/>
      <c r="V1750" s="13"/>
      <c r="W1750" s="13"/>
    </row>
    <row r="1751" spans="13:23" x14ac:dyDescent="0.2">
      <c r="M1751" s="13"/>
      <c r="N1751" s="13"/>
      <c r="O1751" s="81"/>
      <c r="P1751" s="13"/>
      <c r="Q1751" s="71"/>
      <c r="R1751" s="13"/>
      <c r="S1751" s="13"/>
      <c r="U1751" s="13"/>
      <c r="V1751" s="13"/>
      <c r="W1751" s="13"/>
    </row>
    <row r="1752" spans="13:23" x14ac:dyDescent="0.2">
      <c r="M1752" s="13"/>
      <c r="N1752" s="13"/>
      <c r="O1752" s="81"/>
      <c r="P1752" s="13"/>
      <c r="Q1752" s="71"/>
      <c r="R1752" s="13"/>
      <c r="S1752" s="13"/>
      <c r="U1752" s="13"/>
      <c r="V1752" s="13"/>
      <c r="W1752" s="13"/>
    </row>
    <row r="1753" spans="13:23" x14ac:dyDescent="0.2">
      <c r="M1753" s="13"/>
      <c r="N1753" s="13"/>
      <c r="O1753" s="81"/>
      <c r="P1753" s="13"/>
      <c r="Q1753" s="71"/>
      <c r="R1753" s="13"/>
      <c r="S1753" s="13"/>
      <c r="U1753" s="13"/>
      <c r="V1753" s="13"/>
      <c r="W1753" s="13"/>
    </row>
    <row r="1754" spans="13:23" x14ac:dyDescent="0.2">
      <c r="M1754" s="13"/>
      <c r="N1754" s="13"/>
      <c r="O1754" s="81"/>
      <c r="P1754" s="13"/>
      <c r="Q1754" s="71"/>
      <c r="R1754" s="13"/>
      <c r="S1754" s="13"/>
      <c r="U1754" s="13"/>
      <c r="V1754" s="13"/>
      <c r="W1754" s="13"/>
    </row>
    <row r="1755" spans="13:23" x14ac:dyDescent="0.2">
      <c r="M1755" s="13"/>
      <c r="N1755" s="13"/>
      <c r="O1755" s="81"/>
      <c r="P1755" s="13"/>
      <c r="Q1755" s="71"/>
      <c r="R1755" s="13"/>
      <c r="S1755" s="13"/>
      <c r="U1755" s="13"/>
      <c r="V1755" s="13"/>
      <c r="W1755" s="13"/>
    </row>
    <row r="1756" spans="13:23" x14ac:dyDescent="0.2">
      <c r="M1756" s="13"/>
      <c r="N1756" s="13"/>
      <c r="O1756" s="81"/>
      <c r="P1756" s="13"/>
      <c r="Q1756" s="71"/>
      <c r="R1756" s="13"/>
      <c r="S1756" s="13"/>
      <c r="U1756" s="13"/>
      <c r="V1756" s="13"/>
      <c r="W1756" s="13"/>
    </row>
    <row r="1757" spans="13:23" x14ac:dyDescent="0.2">
      <c r="M1757" s="13"/>
      <c r="N1757" s="13"/>
      <c r="O1757" s="81"/>
      <c r="P1757" s="13"/>
      <c r="Q1757" s="71"/>
      <c r="R1757" s="13"/>
      <c r="S1757" s="13"/>
      <c r="U1757" s="13"/>
      <c r="V1757" s="13"/>
      <c r="W1757" s="13"/>
    </row>
    <row r="1758" spans="13:23" x14ac:dyDescent="0.2">
      <c r="M1758" s="13"/>
      <c r="N1758" s="13"/>
      <c r="O1758" s="81"/>
      <c r="P1758" s="13"/>
      <c r="Q1758" s="71"/>
      <c r="R1758" s="13"/>
      <c r="S1758" s="13"/>
      <c r="U1758" s="13"/>
      <c r="V1758" s="13"/>
      <c r="W1758" s="13"/>
    </row>
    <row r="1759" spans="13:23" x14ac:dyDescent="0.2">
      <c r="M1759" s="13"/>
      <c r="N1759" s="13"/>
      <c r="O1759" s="81"/>
      <c r="P1759" s="13"/>
      <c r="Q1759" s="71"/>
      <c r="R1759" s="13"/>
      <c r="S1759" s="13"/>
      <c r="U1759" s="13"/>
      <c r="V1759" s="13"/>
      <c r="W1759" s="13"/>
    </row>
    <row r="1760" spans="13:23" x14ac:dyDescent="0.2">
      <c r="M1760" s="13"/>
      <c r="N1760" s="13"/>
      <c r="O1760" s="81"/>
      <c r="P1760" s="13"/>
      <c r="Q1760" s="71"/>
      <c r="R1760" s="13"/>
      <c r="S1760" s="13"/>
      <c r="U1760" s="13"/>
      <c r="V1760" s="13"/>
      <c r="W1760" s="13"/>
    </row>
    <row r="1761" spans="13:23" x14ac:dyDescent="0.2">
      <c r="M1761" s="13"/>
      <c r="N1761" s="13"/>
      <c r="O1761" s="81"/>
      <c r="P1761" s="13"/>
      <c r="Q1761" s="71"/>
      <c r="R1761" s="13"/>
      <c r="S1761" s="13"/>
      <c r="U1761" s="13"/>
      <c r="V1761" s="13"/>
      <c r="W1761" s="13"/>
    </row>
    <row r="1762" spans="13:23" x14ac:dyDescent="0.2">
      <c r="M1762" s="13"/>
      <c r="N1762" s="13"/>
      <c r="O1762" s="81"/>
      <c r="P1762" s="13"/>
      <c r="Q1762" s="71"/>
      <c r="R1762" s="13"/>
      <c r="S1762" s="13"/>
      <c r="U1762" s="13"/>
      <c r="V1762" s="13"/>
      <c r="W1762" s="13"/>
    </row>
    <row r="1763" spans="13:23" x14ac:dyDescent="0.2">
      <c r="M1763" s="13"/>
      <c r="N1763" s="13"/>
      <c r="O1763" s="81"/>
      <c r="P1763" s="13"/>
      <c r="Q1763" s="71"/>
      <c r="R1763" s="13"/>
      <c r="S1763" s="13"/>
      <c r="U1763" s="13"/>
      <c r="V1763" s="13"/>
      <c r="W1763" s="13"/>
    </row>
    <row r="1764" spans="13:23" x14ac:dyDescent="0.2">
      <c r="M1764" s="13"/>
      <c r="N1764" s="13"/>
      <c r="O1764" s="81"/>
      <c r="P1764" s="13"/>
      <c r="Q1764" s="71"/>
      <c r="R1764" s="13"/>
      <c r="S1764" s="13"/>
      <c r="U1764" s="13"/>
      <c r="V1764" s="13"/>
      <c r="W1764" s="13"/>
    </row>
    <row r="1765" spans="13:23" x14ac:dyDescent="0.2">
      <c r="M1765" s="13"/>
      <c r="N1765" s="13"/>
      <c r="O1765" s="81"/>
      <c r="P1765" s="13"/>
      <c r="Q1765" s="71"/>
      <c r="R1765" s="13"/>
      <c r="S1765" s="13"/>
      <c r="U1765" s="13"/>
      <c r="V1765" s="13"/>
      <c r="W1765" s="13"/>
    </row>
    <row r="1766" spans="13:23" x14ac:dyDescent="0.2">
      <c r="M1766" s="13"/>
      <c r="N1766" s="13"/>
      <c r="O1766" s="81"/>
      <c r="P1766" s="13"/>
      <c r="Q1766" s="71"/>
      <c r="R1766" s="13"/>
      <c r="S1766" s="13"/>
      <c r="U1766" s="13"/>
      <c r="V1766" s="13"/>
      <c r="W1766" s="13"/>
    </row>
    <row r="1767" spans="13:23" x14ac:dyDescent="0.2">
      <c r="M1767" s="13"/>
      <c r="N1767" s="13"/>
      <c r="O1767" s="81"/>
      <c r="P1767" s="13"/>
      <c r="Q1767" s="71"/>
      <c r="R1767" s="13"/>
      <c r="S1767" s="13"/>
      <c r="U1767" s="13"/>
      <c r="V1767" s="13"/>
      <c r="W1767" s="13"/>
    </row>
    <row r="1768" spans="13:23" x14ac:dyDescent="0.2">
      <c r="M1768" s="13"/>
      <c r="N1768" s="13"/>
      <c r="O1768" s="81"/>
      <c r="P1768" s="13"/>
      <c r="Q1768" s="71"/>
      <c r="R1768" s="13"/>
      <c r="S1768" s="13"/>
      <c r="U1768" s="13"/>
      <c r="V1768" s="13"/>
      <c r="W1768" s="13"/>
    </row>
    <row r="1769" spans="13:23" x14ac:dyDescent="0.2">
      <c r="M1769" s="13"/>
      <c r="N1769" s="13"/>
      <c r="O1769" s="81"/>
      <c r="P1769" s="13"/>
      <c r="Q1769" s="71"/>
      <c r="R1769" s="13"/>
      <c r="S1769" s="13"/>
      <c r="U1769" s="13"/>
      <c r="V1769" s="13"/>
      <c r="W1769" s="13"/>
    </row>
    <row r="1770" spans="13:23" x14ac:dyDescent="0.2">
      <c r="M1770" s="13"/>
      <c r="N1770" s="13"/>
      <c r="O1770" s="81"/>
      <c r="P1770" s="13"/>
      <c r="Q1770" s="71"/>
      <c r="R1770" s="13"/>
      <c r="S1770" s="13"/>
      <c r="U1770" s="13"/>
      <c r="V1770" s="13"/>
      <c r="W1770" s="13"/>
    </row>
    <row r="1771" spans="13:23" x14ac:dyDescent="0.2">
      <c r="M1771" s="13"/>
      <c r="N1771" s="13"/>
      <c r="O1771" s="81"/>
      <c r="P1771" s="13"/>
      <c r="Q1771" s="71"/>
      <c r="R1771" s="13"/>
      <c r="S1771" s="13"/>
      <c r="U1771" s="13"/>
      <c r="V1771" s="13"/>
      <c r="W1771" s="13"/>
    </row>
    <row r="1772" spans="13:23" x14ac:dyDescent="0.2">
      <c r="M1772" s="13"/>
      <c r="N1772" s="13"/>
      <c r="O1772" s="81"/>
      <c r="P1772" s="13"/>
      <c r="Q1772" s="71"/>
      <c r="R1772" s="13"/>
      <c r="S1772" s="13"/>
      <c r="U1772" s="13"/>
      <c r="V1772" s="13"/>
      <c r="W1772" s="13"/>
    </row>
    <row r="1773" spans="13:23" x14ac:dyDescent="0.2">
      <c r="M1773" s="13"/>
      <c r="N1773" s="13"/>
      <c r="O1773" s="81"/>
      <c r="P1773" s="13"/>
      <c r="Q1773" s="71"/>
      <c r="R1773" s="13"/>
      <c r="S1773" s="13"/>
      <c r="U1773" s="13"/>
      <c r="V1773" s="13"/>
      <c r="W1773" s="13"/>
    </row>
    <row r="1774" spans="13:23" x14ac:dyDescent="0.2">
      <c r="M1774" s="13"/>
      <c r="N1774" s="13"/>
      <c r="O1774" s="81"/>
      <c r="P1774" s="13"/>
      <c r="Q1774" s="71"/>
      <c r="R1774" s="13"/>
      <c r="S1774" s="13"/>
      <c r="U1774" s="13"/>
      <c r="V1774" s="13"/>
      <c r="W1774" s="13"/>
    </row>
    <row r="1775" spans="13:23" x14ac:dyDescent="0.2">
      <c r="M1775" s="13"/>
      <c r="N1775" s="13"/>
      <c r="O1775" s="81"/>
      <c r="P1775" s="13"/>
      <c r="Q1775" s="71"/>
      <c r="R1775" s="13"/>
      <c r="S1775" s="13"/>
      <c r="U1775" s="13"/>
      <c r="V1775" s="13"/>
      <c r="W1775" s="13"/>
    </row>
    <row r="1776" spans="13:23" x14ac:dyDescent="0.2">
      <c r="M1776" s="13"/>
      <c r="N1776" s="13"/>
      <c r="O1776" s="81"/>
      <c r="P1776" s="13"/>
      <c r="Q1776" s="71"/>
      <c r="R1776" s="13"/>
      <c r="S1776" s="13"/>
      <c r="U1776" s="13"/>
      <c r="V1776" s="13"/>
      <c r="W1776" s="13"/>
    </row>
    <row r="1777" spans="13:23" x14ac:dyDescent="0.2">
      <c r="M1777" s="13"/>
      <c r="N1777" s="13"/>
      <c r="O1777" s="81"/>
      <c r="P1777" s="13"/>
      <c r="Q1777" s="71"/>
      <c r="R1777" s="13"/>
      <c r="S1777" s="13"/>
      <c r="U1777" s="13"/>
      <c r="V1777" s="13"/>
      <c r="W1777" s="13"/>
    </row>
    <row r="1778" spans="13:23" x14ac:dyDescent="0.2">
      <c r="M1778" s="13"/>
      <c r="N1778" s="13"/>
      <c r="O1778" s="81"/>
      <c r="P1778" s="13"/>
      <c r="Q1778" s="71"/>
      <c r="R1778" s="13"/>
      <c r="S1778" s="13"/>
      <c r="U1778" s="13"/>
      <c r="V1778" s="13"/>
      <c r="W1778" s="13"/>
    </row>
    <row r="1779" spans="13:23" x14ac:dyDescent="0.2">
      <c r="M1779" s="13"/>
      <c r="N1779" s="13"/>
      <c r="O1779" s="81"/>
      <c r="P1779" s="13"/>
      <c r="Q1779" s="71"/>
      <c r="R1779" s="13"/>
      <c r="S1779" s="13"/>
      <c r="U1779" s="13"/>
      <c r="V1779" s="13"/>
      <c r="W1779" s="13"/>
    </row>
    <row r="1780" spans="13:23" x14ac:dyDescent="0.2">
      <c r="M1780" s="13"/>
      <c r="N1780" s="13"/>
      <c r="O1780" s="81"/>
      <c r="P1780" s="13"/>
      <c r="Q1780" s="71"/>
      <c r="R1780" s="13"/>
      <c r="S1780" s="13"/>
      <c r="U1780" s="13"/>
      <c r="V1780" s="13"/>
      <c r="W1780" s="13"/>
    </row>
    <row r="1781" spans="13:23" x14ac:dyDescent="0.2">
      <c r="M1781" s="13"/>
      <c r="N1781" s="13"/>
      <c r="O1781" s="81"/>
      <c r="P1781" s="13"/>
      <c r="Q1781" s="71"/>
      <c r="R1781" s="13"/>
      <c r="S1781" s="13"/>
      <c r="U1781" s="13"/>
      <c r="V1781" s="13"/>
      <c r="W1781" s="13"/>
    </row>
    <row r="1782" spans="13:23" x14ac:dyDescent="0.2">
      <c r="M1782" s="13"/>
      <c r="N1782" s="13"/>
      <c r="O1782" s="81"/>
      <c r="P1782" s="13"/>
      <c r="Q1782" s="71"/>
      <c r="R1782" s="13"/>
      <c r="S1782" s="13"/>
      <c r="U1782" s="13"/>
      <c r="V1782" s="13"/>
      <c r="W1782" s="13"/>
    </row>
    <row r="1783" spans="13:23" x14ac:dyDescent="0.2">
      <c r="M1783" s="13"/>
      <c r="N1783" s="13"/>
      <c r="O1783" s="81"/>
      <c r="P1783" s="13"/>
      <c r="Q1783" s="71"/>
      <c r="R1783" s="13"/>
      <c r="S1783" s="13"/>
      <c r="U1783" s="13"/>
      <c r="V1783" s="13"/>
      <c r="W1783" s="13"/>
    </row>
    <row r="1784" spans="13:23" x14ac:dyDescent="0.2">
      <c r="M1784" s="13"/>
      <c r="N1784" s="13"/>
      <c r="O1784" s="81"/>
      <c r="P1784" s="13"/>
      <c r="Q1784" s="71"/>
      <c r="R1784" s="13"/>
      <c r="S1784" s="13"/>
      <c r="U1784" s="13"/>
      <c r="V1784" s="13"/>
      <c r="W1784" s="13"/>
    </row>
    <row r="1785" spans="13:23" x14ac:dyDescent="0.2">
      <c r="M1785" s="13"/>
      <c r="N1785" s="13"/>
      <c r="O1785" s="81"/>
      <c r="P1785" s="13"/>
      <c r="Q1785" s="71"/>
      <c r="R1785" s="13"/>
      <c r="S1785" s="13"/>
      <c r="U1785" s="13"/>
      <c r="V1785" s="13"/>
      <c r="W1785" s="13"/>
    </row>
    <row r="1786" spans="13:23" x14ac:dyDescent="0.2">
      <c r="M1786" s="13"/>
      <c r="N1786" s="13"/>
      <c r="O1786" s="81"/>
      <c r="P1786" s="13"/>
      <c r="Q1786" s="71"/>
      <c r="R1786" s="13"/>
      <c r="S1786" s="13"/>
      <c r="U1786" s="13"/>
      <c r="V1786" s="13"/>
      <c r="W1786" s="13"/>
    </row>
    <row r="1787" spans="13:23" x14ac:dyDescent="0.2">
      <c r="M1787" s="13"/>
      <c r="N1787" s="13"/>
      <c r="O1787" s="81"/>
      <c r="P1787" s="13"/>
      <c r="Q1787" s="71"/>
      <c r="R1787" s="13"/>
      <c r="S1787" s="13"/>
      <c r="U1787" s="13"/>
      <c r="V1787" s="13"/>
      <c r="W1787" s="13"/>
    </row>
    <row r="1788" spans="13:23" x14ac:dyDescent="0.2">
      <c r="M1788" s="13"/>
      <c r="N1788" s="13"/>
      <c r="O1788" s="81"/>
      <c r="P1788" s="13"/>
      <c r="Q1788" s="71"/>
      <c r="R1788" s="13"/>
      <c r="S1788" s="13"/>
      <c r="U1788" s="13"/>
      <c r="V1788" s="13"/>
      <c r="W1788" s="13"/>
    </row>
    <row r="1789" spans="13:23" x14ac:dyDescent="0.2">
      <c r="M1789" s="13"/>
      <c r="N1789" s="13"/>
      <c r="O1789" s="81"/>
      <c r="P1789" s="13"/>
      <c r="Q1789" s="71"/>
      <c r="R1789" s="13"/>
      <c r="S1789" s="13"/>
      <c r="U1789" s="13"/>
      <c r="V1789" s="13"/>
      <c r="W1789" s="13"/>
    </row>
    <row r="1790" spans="13:23" x14ac:dyDescent="0.2">
      <c r="M1790" s="13"/>
      <c r="N1790" s="13"/>
      <c r="O1790" s="81"/>
      <c r="P1790" s="13"/>
      <c r="Q1790" s="71"/>
      <c r="R1790" s="13"/>
      <c r="S1790" s="13"/>
      <c r="U1790" s="13"/>
      <c r="V1790" s="13"/>
      <c r="W1790" s="13"/>
    </row>
    <row r="1791" spans="13:23" x14ac:dyDescent="0.2">
      <c r="M1791" s="13"/>
      <c r="N1791" s="13"/>
      <c r="O1791" s="81"/>
      <c r="P1791" s="13"/>
      <c r="Q1791" s="71"/>
      <c r="R1791" s="13"/>
      <c r="S1791" s="13"/>
      <c r="U1791" s="13"/>
      <c r="V1791" s="13"/>
      <c r="W1791" s="13"/>
    </row>
    <row r="1792" spans="13:23" x14ac:dyDescent="0.2">
      <c r="M1792" s="13"/>
      <c r="N1792" s="13"/>
      <c r="O1792" s="81"/>
      <c r="P1792" s="13"/>
      <c r="Q1792" s="71"/>
      <c r="R1792" s="13"/>
      <c r="S1792" s="13"/>
      <c r="U1792" s="13"/>
      <c r="V1792" s="13"/>
      <c r="W1792" s="13"/>
    </row>
    <row r="1793" spans="13:23" x14ac:dyDescent="0.2">
      <c r="M1793" s="13"/>
      <c r="N1793" s="13"/>
      <c r="O1793" s="81"/>
      <c r="P1793" s="13"/>
      <c r="Q1793" s="71"/>
      <c r="R1793" s="13"/>
      <c r="S1793" s="13"/>
      <c r="U1793" s="13"/>
      <c r="V1793" s="13"/>
      <c r="W1793" s="13"/>
    </row>
    <row r="1794" spans="13:23" x14ac:dyDescent="0.2">
      <c r="M1794" s="13"/>
      <c r="N1794" s="13"/>
      <c r="O1794" s="81"/>
      <c r="P1794" s="13"/>
      <c r="Q1794" s="71"/>
      <c r="R1794" s="13"/>
      <c r="S1794" s="13"/>
      <c r="U1794" s="13"/>
      <c r="V1794" s="13"/>
      <c r="W1794" s="13"/>
    </row>
    <row r="1795" spans="13:23" x14ac:dyDescent="0.2">
      <c r="M1795" s="13"/>
      <c r="N1795" s="13"/>
      <c r="O1795" s="81"/>
      <c r="P1795" s="13"/>
      <c r="Q1795" s="71"/>
      <c r="R1795" s="13"/>
      <c r="S1795" s="13"/>
      <c r="U1795" s="13"/>
      <c r="V1795" s="13"/>
      <c r="W1795" s="13"/>
    </row>
    <row r="1796" spans="13:23" x14ac:dyDescent="0.2">
      <c r="M1796" s="13"/>
      <c r="N1796" s="13"/>
      <c r="O1796" s="81"/>
      <c r="P1796" s="13"/>
      <c r="Q1796" s="71"/>
      <c r="R1796" s="13"/>
      <c r="S1796" s="13"/>
      <c r="U1796" s="13"/>
      <c r="V1796" s="13"/>
      <c r="W1796" s="13"/>
    </row>
    <row r="1797" spans="13:23" x14ac:dyDescent="0.2">
      <c r="M1797" s="13"/>
      <c r="N1797" s="13"/>
      <c r="O1797" s="81"/>
      <c r="P1797" s="13"/>
      <c r="Q1797" s="71"/>
      <c r="R1797" s="13"/>
      <c r="S1797" s="13"/>
      <c r="U1797" s="13"/>
      <c r="V1797" s="13"/>
      <c r="W1797" s="13"/>
    </row>
    <row r="1798" spans="13:23" x14ac:dyDescent="0.2">
      <c r="M1798" s="13"/>
      <c r="N1798" s="13"/>
      <c r="O1798" s="81"/>
      <c r="P1798" s="13"/>
      <c r="Q1798" s="71"/>
      <c r="R1798" s="13"/>
      <c r="S1798" s="13"/>
      <c r="U1798" s="13"/>
      <c r="V1798" s="13"/>
      <c r="W1798" s="13"/>
    </row>
    <row r="1799" spans="13:23" x14ac:dyDescent="0.2">
      <c r="M1799" s="13"/>
      <c r="N1799" s="13"/>
      <c r="O1799" s="81"/>
      <c r="P1799" s="13"/>
      <c r="Q1799" s="71"/>
      <c r="R1799" s="13"/>
      <c r="S1799" s="13"/>
      <c r="U1799" s="13"/>
      <c r="V1799" s="13"/>
      <c r="W1799" s="13"/>
    </row>
    <row r="1800" spans="13:23" x14ac:dyDescent="0.2">
      <c r="M1800" s="13"/>
      <c r="N1800" s="13"/>
      <c r="O1800" s="81"/>
      <c r="P1800" s="13"/>
      <c r="Q1800" s="71"/>
      <c r="R1800" s="13"/>
      <c r="S1800" s="13"/>
      <c r="U1800" s="13"/>
      <c r="V1800" s="13"/>
      <c r="W1800" s="13"/>
    </row>
    <row r="1801" spans="13:23" x14ac:dyDescent="0.2">
      <c r="M1801" s="13"/>
      <c r="N1801" s="13"/>
      <c r="O1801" s="81"/>
      <c r="P1801" s="13"/>
      <c r="Q1801" s="71"/>
      <c r="R1801" s="13"/>
      <c r="S1801" s="13"/>
      <c r="U1801" s="13"/>
      <c r="V1801" s="13"/>
      <c r="W1801" s="13"/>
    </row>
    <row r="1802" spans="13:23" x14ac:dyDescent="0.2">
      <c r="M1802" s="13"/>
      <c r="N1802" s="13"/>
      <c r="O1802" s="81"/>
      <c r="P1802" s="13"/>
      <c r="Q1802" s="71"/>
      <c r="R1802" s="13"/>
      <c r="S1802" s="13"/>
      <c r="U1802" s="13"/>
      <c r="V1802" s="13"/>
      <c r="W1802" s="13"/>
    </row>
    <row r="1803" spans="13:23" x14ac:dyDescent="0.2">
      <c r="M1803" s="13"/>
      <c r="N1803" s="13"/>
      <c r="O1803" s="81"/>
      <c r="P1803" s="13"/>
      <c r="Q1803" s="71"/>
      <c r="R1803" s="13"/>
      <c r="S1803" s="13"/>
      <c r="U1803" s="13"/>
      <c r="V1803" s="13"/>
      <c r="W1803" s="13"/>
    </row>
    <row r="1804" spans="13:23" x14ac:dyDescent="0.2">
      <c r="M1804" s="13"/>
      <c r="N1804" s="13"/>
      <c r="O1804" s="81"/>
      <c r="P1804" s="13"/>
      <c r="Q1804" s="71"/>
      <c r="R1804" s="13"/>
      <c r="S1804" s="13"/>
      <c r="U1804" s="13"/>
      <c r="V1804" s="13"/>
      <c r="W1804" s="13"/>
    </row>
    <row r="1805" spans="13:23" x14ac:dyDescent="0.2">
      <c r="M1805" s="13"/>
      <c r="N1805" s="13"/>
      <c r="O1805" s="81"/>
      <c r="P1805" s="13"/>
      <c r="Q1805" s="71"/>
      <c r="R1805" s="13"/>
      <c r="S1805" s="13"/>
      <c r="U1805" s="13"/>
      <c r="V1805" s="13"/>
      <c r="W1805" s="13"/>
    </row>
    <row r="1806" spans="13:23" x14ac:dyDescent="0.2">
      <c r="M1806" s="13"/>
      <c r="N1806" s="13"/>
      <c r="O1806" s="81"/>
      <c r="P1806" s="13"/>
      <c r="Q1806" s="71"/>
      <c r="R1806" s="13"/>
      <c r="S1806" s="13"/>
      <c r="U1806" s="13"/>
      <c r="V1806" s="13"/>
      <c r="W1806" s="13"/>
    </row>
    <row r="1807" spans="13:23" x14ac:dyDescent="0.2">
      <c r="M1807" s="13"/>
      <c r="N1807" s="13"/>
      <c r="O1807" s="81"/>
      <c r="P1807" s="13"/>
      <c r="Q1807" s="71"/>
      <c r="R1807" s="13"/>
      <c r="S1807" s="13"/>
      <c r="U1807" s="13"/>
      <c r="V1807" s="13"/>
      <c r="W1807" s="13"/>
    </row>
    <row r="1808" spans="13:23" x14ac:dyDescent="0.2">
      <c r="M1808" s="13"/>
      <c r="N1808" s="13"/>
      <c r="O1808" s="81"/>
      <c r="P1808" s="13"/>
      <c r="Q1808" s="71"/>
      <c r="R1808" s="13"/>
      <c r="S1808" s="13"/>
      <c r="U1808" s="13"/>
      <c r="V1808" s="13"/>
      <c r="W1808" s="13"/>
    </row>
    <row r="1809" spans="13:23" x14ac:dyDescent="0.2">
      <c r="M1809" s="13"/>
      <c r="N1809" s="13"/>
      <c r="O1809" s="81"/>
      <c r="P1809" s="13"/>
      <c r="Q1809" s="71"/>
      <c r="R1809" s="13"/>
      <c r="S1809" s="13"/>
      <c r="U1809" s="13"/>
      <c r="V1809" s="13"/>
      <c r="W1809" s="13"/>
    </row>
    <row r="1810" spans="13:23" x14ac:dyDescent="0.2">
      <c r="M1810" s="13"/>
      <c r="N1810" s="13"/>
      <c r="O1810" s="81"/>
      <c r="P1810" s="13"/>
      <c r="Q1810" s="71"/>
      <c r="R1810" s="13"/>
      <c r="S1810" s="13"/>
      <c r="U1810" s="13"/>
      <c r="V1810" s="13"/>
      <c r="W1810" s="13"/>
    </row>
    <row r="1811" spans="13:23" x14ac:dyDescent="0.2">
      <c r="M1811" s="13"/>
      <c r="N1811" s="13"/>
      <c r="O1811" s="81"/>
      <c r="P1811" s="13"/>
      <c r="Q1811" s="71"/>
      <c r="R1811" s="13"/>
      <c r="S1811" s="13"/>
      <c r="U1811" s="13"/>
      <c r="V1811" s="13"/>
      <c r="W1811" s="13"/>
    </row>
    <row r="1812" spans="13:23" x14ac:dyDescent="0.2">
      <c r="M1812" s="13"/>
      <c r="N1812" s="13"/>
      <c r="O1812" s="81"/>
      <c r="P1812" s="13"/>
      <c r="Q1812" s="71"/>
      <c r="R1812" s="13"/>
      <c r="S1812" s="13"/>
      <c r="U1812" s="13"/>
      <c r="V1812" s="13"/>
      <c r="W1812" s="13"/>
    </row>
    <row r="1813" spans="13:23" x14ac:dyDescent="0.2">
      <c r="M1813" s="13"/>
      <c r="N1813" s="13"/>
      <c r="O1813" s="81"/>
      <c r="P1813" s="13"/>
      <c r="Q1813" s="71"/>
      <c r="R1813" s="13"/>
      <c r="S1813" s="13"/>
      <c r="U1813" s="13"/>
      <c r="V1813" s="13"/>
      <c r="W1813" s="13"/>
    </row>
    <row r="1814" spans="13:23" x14ac:dyDescent="0.2">
      <c r="M1814" s="13"/>
      <c r="N1814" s="13"/>
      <c r="O1814" s="81"/>
      <c r="P1814" s="13"/>
      <c r="Q1814" s="71"/>
      <c r="R1814" s="13"/>
      <c r="S1814" s="13"/>
      <c r="U1814" s="13"/>
      <c r="V1814" s="13"/>
      <c r="W1814" s="13"/>
    </row>
    <row r="1815" spans="13:23" x14ac:dyDescent="0.2">
      <c r="M1815" s="13"/>
      <c r="N1815" s="13"/>
      <c r="O1815" s="81"/>
      <c r="P1815" s="13"/>
      <c r="Q1815" s="71"/>
      <c r="R1815" s="13"/>
      <c r="S1815" s="13"/>
      <c r="U1815" s="13"/>
      <c r="V1815" s="13"/>
      <c r="W1815" s="13"/>
    </row>
    <row r="1816" spans="13:23" x14ac:dyDescent="0.2">
      <c r="M1816" s="13"/>
      <c r="N1816" s="13"/>
      <c r="O1816" s="81"/>
      <c r="P1816" s="13"/>
      <c r="Q1816" s="71"/>
      <c r="R1816" s="13"/>
      <c r="S1816" s="13"/>
      <c r="U1816" s="13"/>
      <c r="V1816" s="13"/>
      <c r="W1816" s="13"/>
    </row>
    <row r="1817" spans="13:23" x14ac:dyDescent="0.2">
      <c r="M1817" s="13"/>
      <c r="N1817" s="13"/>
      <c r="O1817" s="81"/>
      <c r="P1817" s="13"/>
      <c r="Q1817" s="71"/>
      <c r="R1817" s="13"/>
      <c r="S1817" s="13"/>
      <c r="U1817" s="13"/>
      <c r="V1817" s="13"/>
      <c r="W1817" s="13"/>
    </row>
    <row r="1818" spans="13:23" x14ac:dyDescent="0.2">
      <c r="M1818" s="13"/>
      <c r="N1818" s="13"/>
      <c r="O1818" s="81"/>
      <c r="P1818" s="13"/>
      <c r="Q1818" s="71"/>
      <c r="R1818" s="13"/>
      <c r="S1818" s="13"/>
      <c r="U1818" s="13"/>
      <c r="V1818" s="13"/>
      <c r="W1818" s="13"/>
    </row>
    <row r="1819" spans="13:23" x14ac:dyDescent="0.2">
      <c r="M1819" s="13"/>
      <c r="N1819" s="13"/>
      <c r="O1819" s="81"/>
      <c r="P1819" s="13"/>
      <c r="Q1819" s="71"/>
      <c r="R1819" s="13"/>
      <c r="S1819" s="13"/>
      <c r="U1819" s="13"/>
      <c r="V1819" s="13"/>
      <c r="W1819" s="13"/>
    </row>
    <row r="1820" spans="13:23" x14ac:dyDescent="0.2">
      <c r="M1820" s="13"/>
      <c r="N1820" s="13"/>
      <c r="O1820" s="81"/>
      <c r="P1820" s="13"/>
      <c r="Q1820" s="71"/>
      <c r="R1820" s="13"/>
      <c r="S1820" s="13"/>
      <c r="U1820" s="13"/>
      <c r="V1820" s="13"/>
      <c r="W1820" s="13"/>
    </row>
    <row r="1821" spans="13:23" x14ac:dyDescent="0.2">
      <c r="M1821" s="13"/>
      <c r="N1821" s="13"/>
      <c r="O1821" s="81"/>
      <c r="P1821" s="13"/>
      <c r="Q1821" s="71"/>
      <c r="R1821" s="13"/>
      <c r="S1821" s="13"/>
      <c r="U1821" s="13"/>
      <c r="V1821" s="13"/>
      <c r="W1821" s="13"/>
    </row>
    <row r="1822" spans="13:23" x14ac:dyDescent="0.2">
      <c r="M1822" s="13"/>
      <c r="N1822" s="13"/>
      <c r="O1822" s="81"/>
      <c r="P1822" s="13"/>
      <c r="Q1822" s="71"/>
      <c r="R1822" s="13"/>
      <c r="S1822" s="13"/>
      <c r="U1822" s="13"/>
      <c r="V1822" s="13"/>
      <c r="W1822" s="13"/>
    </row>
    <row r="1823" spans="13:23" x14ac:dyDescent="0.2">
      <c r="M1823" s="13"/>
      <c r="N1823" s="13"/>
      <c r="O1823" s="81"/>
      <c r="P1823" s="13"/>
      <c r="Q1823" s="71"/>
      <c r="R1823" s="13"/>
      <c r="S1823" s="13"/>
      <c r="U1823" s="13"/>
      <c r="V1823" s="13"/>
      <c r="W1823" s="13"/>
    </row>
    <row r="1824" spans="13:23" x14ac:dyDescent="0.2">
      <c r="M1824" s="13"/>
      <c r="N1824" s="13"/>
      <c r="O1824" s="81"/>
      <c r="P1824" s="13"/>
      <c r="Q1824" s="71"/>
      <c r="R1824" s="13"/>
      <c r="S1824" s="13"/>
      <c r="U1824" s="13"/>
      <c r="V1824" s="13"/>
      <c r="W1824" s="13"/>
    </row>
    <row r="1825" spans="13:23" x14ac:dyDescent="0.2">
      <c r="M1825" s="13"/>
      <c r="N1825" s="13"/>
      <c r="O1825" s="81"/>
      <c r="P1825" s="13"/>
      <c r="Q1825" s="71"/>
      <c r="R1825" s="13"/>
      <c r="S1825" s="13"/>
      <c r="U1825" s="13"/>
      <c r="V1825" s="13"/>
      <c r="W1825" s="13"/>
    </row>
    <row r="1826" spans="13:23" x14ac:dyDescent="0.2">
      <c r="M1826" s="13"/>
      <c r="N1826" s="13"/>
      <c r="O1826" s="81"/>
      <c r="P1826" s="13"/>
      <c r="Q1826" s="71"/>
      <c r="R1826" s="13"/>
      <c r="S1826" s="13"/>
      <c r="U1826" s="13"/>
      <c r="V1826" s="13"/>
      <c r="W1826" s="13"/>
    </row>
    <row r="1827" spans="13:23" x14ac:dyDescent="0.2">
      <c r="M1827" s="13"/>
      <c r="N1827" s="13"/>
      <c r="O1827" s="81"/>
      <c r="P1827" s="13"/>
      <c r="Q1827" s="71"/>
      <c r="R1827" s="13"/>
      <c r="S1827" s="13"/>
      <c r="U1827" s="13"/>
      <c r="V1827" s="13"/>
      <c r="W1827" s="13"/>
    </row>
    <row r="1828" spans="13:23" x14ac:dyDescent="0.2">
      <c r="M1828" s="13"/>
      <c r="N1828" s="13"/>
      <c r="O1828" s="81"/>
      <c r="P1828" s="13"/>
      <c r="Q1828" s="71"/>
      <c r="R1828" s="13"/>
      <c r="S1828" s="13"/>
      <c r="U1828" s="13"/>
      <c r="V1828" s="13"/>
      <c r="W1828" s="13"/>
    </row>
    <row r="1829" spans="13:23" x14ac:dyDescent="0.2">
      <c r="M1829" s="13"/>
      <c r="N1829" s="13"/>
      <c r="O1829" s="81"/>
      <c r="P1829" s="13"/>
      <c r="Q1829" s="71"/>
      <c r="R1829" s="13"/>
      <c r="S1829" s="13"/>
      <c r="U1829" s="13"/>
      <c r="V1829" s="13"/>
      <c r="W1829" s="13"/>
    </row>
    <row r="1830" spans="13:23" x14ac:dyDescent="0.2">
      <c r="M1830" s="13"/>
      <c r="N1830" s="13"/>
      <c r="O1830" s="81"/>
      <c r="P1830" s="13"/>
      <c r="Q1830" s="71"/>
      <c r="R1830" s="13"/>
      <c r="S1830" s="13"/>
      <c r="U1830" s="13"/>
      <c r="V1830" s="13"/>
      <c r="W1830" s="13"/>
    </row>
    <row r="1831" spans="13:23" x14ac:dyDescent="0.2">
      <c r="M1831" s="13"/>
      <c r="N1831" s="13"/>
      <c r="O1831" s="81"/>
      <c r="P1831" s="13"/>
      <c r="Q1831" s="71"/>
      <c r="R1831" s="13"/>
      <c r="S1831" s="13"/>
      <c r="U1831" s="13"/>
      <c r="V1831" s="13"/>
      <c r="W1831" s="13"/>
    </row>
    <row r="1832" spans="13:23" x14ac:dyDescent="0.2">
      <c r="M1832" s="13"/>
      <c r="N1832" s="13"/>
      <c r="O1832" s="81"/>
      <c r="P1832" s="13"/>
      <c r="Q1832" s="71"/>
      <c r="R1832" s="13"/>
      <c r="S1832" s="13"/>
      <c r="U1832" s="13"/>
      <c r="V1832" s="13"/>
      <c r="W1832" s="13"/>
    </row>
    <row r="1833" spans="13:23" x14ac:dyDescent="0.2">
      <c r="M1833" s="13"/>
      <c r="N1833" s="13"/>
      <c r="O1833" s="81"/>
      <c r="P1833" s="13"/>
      <c r="Q1833" s="71"/>
      <c r="R1833" s="13"/>
      <c r="S1833" s="13"/>
      <c r="U1833" s="13"/>
      <c r="V1833" s="13"/>
      <c r="W1833" s="13"/>
    </row>
    <row r="1834" spans="13:23" x14ac:dyDescent="0.2">
      <c r="M1834" s="13"/>
      <c r="N1834" s="13"/>
      <c r="O1834" s="81"/>
      <c r="P1834" s="13"/>
      <c r="Q1834" s="71"/>
      <c r="R1834" s="13"/>
      <c r="S1834" s="13"/>
      <c r="U1834" s="13"/>
      <c r="V1834" s="13"/>
      <c r="W1834" s="13"/>
    </row>
    <row r="1835" spans="13:23" x14ac:dyDescent="0.2">
      <c r="M1835" s="13"/>
      <c r="N1835" s="13"/>
      <c r="O1835" s="81"/>
      <c r="P1835" s="13"/>
      <c r="Q1835" s="71"/>
      <c r="R1835" s="13"/>
      <c r="S1835" s="13"/>
      <c r="U1835" s="13"/>
      <c r="V1835" s="13"/>
      <c r="W1835" s="13"/>
    </row>
    <row r="1836" spans="13:23" x14ac:dyDescent="0.2">
      <c r="M1836" s="13"/>
      <c r="N1836" s="13"/>
      <c r="O1836" s="81"/>
      <c r="P1836" s="13"/>
      <c r="Q1836" s="71"/>
      <c r="R1836" s="13"/>
      <c r="S1836" s="13"/>
      <c r="U1836" s="13"/>
      <c r="V1836" s="13"/>
      <c r="W1836" s="13"/>
    </row>
    <row r="1837" spans="13:23" x14ac:dyDescent="0.2">
      <c r="M1837" s="13"/>
      <c r="N1837" s="13"/>
      <c r="O1837" s="81"/>
      <c r="P1837" s="13"/>
      <c r="Q1837" s="71"/>
      <c r="R1837" s="13"/>
      <c r="S1837" s="13"/>
      <c r="U1837" s="13"/>
      <c r="V1837" s="13"/>
      <c r="W1837" s="13"/>
    </row>
    <row r="1838" spans="13:23" x14ac:dyDescent="0.2">
      <c r="M1838" s="13"/>
      <c r="N1838" s="13"/>
      <c r="O1838" s="81"/>
      <c r="P1838" s="13"/>
      <c r="Q1838" s="71"/>
      <c r="R1838" s="13"/>
      <c r="S1838" s="13"/>
      <c r="U1838" s="13"/>
      <c r="V1838" s="13"/>
      <c r="W1838" s="13"/>
    </row>
    <row r="1839" spans="13:23" x14ac:dyDescent="0.2">
      <c r="M1839" s="13"/>
      <c r="N1839" s="13"/>
      <c r="O1839" s="81"/>
      <c r="P1839" s="13"/>
      <c r="Q1839" s="71"/>
      <c r="R1839" s="13"/>
      <c r="S1839" s="13"/>
      <c r="U1839" s="13"/>
      <c r="V1839" s="13"/>
      <c r="W1839" s="13"/>
    </row>
    <row r="1840" spans="13:23" x14ac:dyDescent="0.2">
      <c r="M1840" s="13"/>
      <c r="N1840" s="13"/>
      <c r="O1840" s="81"/>
      <c r="P1840" s="13"/>
      <c r="Q1840" s="71"/>
      <c r="R1840" s="13"/>
      <c r="S1840" s="13"/>
      <c r="U1840" s="13"/>
      <c r="V1840" s="13"/>
      <c r="W1840" s="13"/>
    </row>
    <row r="1841" spans="13:23" x14ac:dyDescent="0.2">
      <c r="M1841" s="13"/>
      <c r="N1841" s="13"/>
      <c r="O1841" s="81"/>
      <c r="P1841" s="13"/>
      <c r="Q1841" s="71"/>
      <c r="R1841" s="13"/>
      <c r="S1841" s="13"/>
      <c r="U1841" s="13"/>
      <c r="V1841" s="13"/>
      <c r="W1841" s="13"/>
    </row>
    <row r="1842" spans="13:23" x14ac:dyDescent="0.2">
      <c r="M1842" s="13"/>
      <c r="N1842" s="13"/>
      <c r="O1842" s="81"/>
      <c r="P1842" s="13"/>
      <c r="Q1842" s="71"/>
      <c r="R1842" s="13"/>
      <c r="S1842" s="13"/>
      <c r="U1842" s="13"/>
      <c r="V1842" s="13"/>
      <c r="W1842" s="13"/>
    </row>
    <row r="1843" spans="13:23" x14ac:dyDescent="0.2">
      <c r="M1843" s="13"/>
      <c r="N1843" s="13"/>
      <c r="O1843" s="81"/>
      <c r="P1843" s="13"/>
      <c r="Q1843" s="71"/>
      <c r="R1843" s="13"/>
      <c r="S1843" s="13"/>
      <c r="U1843" s="13"/>
      <c r="V1843" s="13"/>
      <c r="W1843" s="13"/>
    </row>
    <row r="1844" spans="13:23" x14ac:dyDescent="0.2">
      <c r="M1844" s="13"/>
      <c r="N1844" s="13"/>
      <c r="O1844" s="81"/>
      <c r="P1844" s="13"/>
      <c r="Q1844" s="71"/>
      <c r="R1844" s="13"/>
      <c r="S1844" s="13"/>
      <c r="U1844" s="13"/>
      <c r="V1844" s="13"/>
      <c r="W1844" s="13"/>
    </row>
    <row r="1845" spans="13:23" x14ac:dyDescent="0.2">
      <c r="M1845" s="13"/>
      <c r="N1845" s="13"/>
      <c r="O1845" s="81"/>
      <c r="P1845" s="13"/>
      <c r="Q1845" s="71"/>
      <c r="R1845" s="13"/>
      <c r="S1845" s="13"/>
      <c r="U1845" s="13"/>
      <c r="V1845" s="13"/>
      <c r="W1845" s="13"/>
    </row>
    <row r="1846" spans="13:23" x14ac:dyDescent="0.2">
      <c r="M1846" s="13"/>
      <c r="N1846" s="13"/>
      <c r="O1846" s="81"/>
      <c r="P1846" s="13"/>
      <c r="Q1846" s="71"/>
      <c r="R1846" s="13"/>
      <c r="S1846" s="13"/>
      <c r="U1846" s="13"/>
      <c r="V1846" s="13"/>
      <c r="W1846" s="13"/>
    </row>
    <row r="1847" spans="13:23" x14ac:dyDescent="0.2">
      <c r="M1847" s="13"/>
      <c r="N1847" s="13"/>
      <c r="O1847" s="81"/>
      <c r="P1847" s="13"/>
      <c r="Q1847" s="71"/>
      <c r="R1847" s="13"/>
      <c r="S1847" s="13"/>
      <c r="U1847" s="13"/>
      <c r="V1847" s="13"/>
      <c r="W1847" s="13"/>
    </row>
    <row r="1848" spans="13:23" x14ac:dyDescent="0.2">
      <c r="M1848" s="13"/>
      <c r="N1848" s="13"/>
      <c r="O1848" s="81"/>
      <c r="P1848" s="13"/>
      <c r="Q1848" s="71"/>
      <c r="R1848" s="13"/>
      <c r="S1848" s="13"/>
      <c r="U1848" s="13"/>
      <c r="V1848" s="13"/>
      <c r="W1848" s="13"/>
    </row>
    <row r="1849" spans="13:23" x14ac:dyDescent="0.2">
      <c r="M1849" s="13"/>
      <c r="N1849" s="13"/>
      <c r="O1849" s="81"/>
      <c r="P1849" s="13"/>
      <c r="Q1849" s="71"/>
      <c r="R1849" s="13"/>
      <c r="S1849" s="13"/>
      <c r="U1849" s="13"/>
      <c r="V1849" s="13"/>
      <c r="W1849" s="13"/>
    </row>
    <row r="1850" spans="13:23" x14ac:dyDescent="0.2">
      <c r="M1850" s="13"/>
      <c r="N1850" s="13"/>
      <c r="O1850" s="81"/>
      <c r="P1850" s="13"/>
      <c r="Q1850" s="71"/>
      <c r="R1850" s="13"/>
      <c r="S1850" s="13"/>
      <c r="U1850" s="13"/>
      <c r="V1850" s="13"/>
      <c r="W1850" s="13"/>
    </row>
    <row r="1851" spans="13:23" x14ac:dyDescent="0.2">
      <c r="M1851" s="13"/>
      <c r="N1851" s="13"/>
      <c r="O1851" s="81"/>
      <c r="P1851" s="13"/>
      <c r="Q1851" s="71"/>
      <c r="R1851" s="13"/>
      <c r="S1851" s="13"/>
      <c r="U1851" s="13"/>
      <c r="V1851" s="13"/>
      <c r="W1851" s="13"/>
    </row>
    <row r="1852" spans="13:23" x14ac:dyDescent="0.2">
      <c r="M1852" s="13"/>
      <c r="N1852" s="13"/>
      <c r="O1852" s="81"/>
      <c r="P1852" s="13"/>
      <c r="Q1852" s="71"/>
      <c r="R1852" s="13"/>
      <c r="S1852" s="13"/>
      <c r="U1852" s="13"/>
      <c r="V1852" s="13"/>
      <c r="W1852" s="13"/>
    </row>
    <row r="1853" spans="13:23" x14ac:dyDescent="0.2">
      <c r="M1853" s="13"/>
      <c r="N1853" s="13"/>
      <c r="O1853" s="81"/>
      <c r="P1853" s="13"/>
      <c r="Q1853" s="71"/>
      <c r="R1853" s="13"/>
      <c r="S1853" s="13"/>
      <c r="U1853" s="13"/>
      <c r="V1853" s="13"/>
      <c r="W1853" s="13"/>
    </row>
    <row r="1854" spans="13:23" x14ac:dyDescent="0.2">
      <c r="M1854" s="13"/>
      <c r="N1854" s="13"/>
      <c r="O1854" s="81"/>
      <c r="P1854" s="13"/>
      <c r="Q1854" s="71"/>
      <c r="R1854" s="13"/>
      <c r="S1854" s="13"/>
      <c r="U1854" s="13"/>
      <c r="V1854" s="13"/>
      <c r="W1854" s="13"/>
    </row>
    <row r="1855" spans="13:23" x14ac:dyDescent="0.2">
      <c r="M1855" s="13"/>
      <c r="N1855" s="13"/>
      <c r="O1855" s="81"/>
      <c r="P1855" s="13"/>
      <c r="Q1855" s="71"/>
      <c r="R1855" s="13"/>
      <c r="S1855" s="13"/>
      <c r="U1855" s="13"/>
      <c r="V1855" s="13"/>
      <c r="W1855" s="13"/>
    </row>
    <row r="1856" spans="13:23" x14ac:dyDescent="0.2">
      <c r="M1856" s="13"/>
      <c r="N1856" s="13"/>
      <c r="O1856" s="81"/>
      <c r="P1856" s="13"/>
      <c r="Q1856" s="71"/>
      <c r="R1856" s="13"/>
      <c r="S1856" s="13"/>
      <c r="U1856" s="13"/>
      <c r="V1856" s="13"/>
      <c r="W1856" s="13"/>
    </row>
    <row r="1857" spans="13:23" x14ac:dyDescent="0.2">
      <c r="M1857" s="13"/>
      <c r="N1857" s="13"/>
      <c r="O1857" s="81"/>
      <c r="P1857" s="13"/>
      <c r="Q1857" s="71"/>
      <c r="R1857" s="13"/>
      <c r="S1857" s="13"/>
      <c r="U1857" s="13"/>
      <c r="V1857" s="13"/>
      <c r="W1857" s="13"/>
    </row>
    <row r="1858" spans="13:23" x14ac:dyDescent="0.2">
      <c r="M1858" s="13"/>
      <c r="N1858" s="13"/>
      <c r="O1858" s="81"/>
      <c r="P1858" s="13"/>
      <c r="Q1858" s="71"/>
      <c r="R1858" s="13"/>
      <c r="S1858" s="13"/>
      <c r="U1858" s="13"/>
      <c r="V1858" s="13"/>
      <c r="W1858" s="13"/>
    </row>
    <row r="1859" spans="13:23" x14ac:dyDescent="0.2">
      <c r="M1859" s="13"/>
      <c r="N1859" s="13"/>
      <c r="O1859" s="81"/>
      <c r="P1859" s="13"/>
      <c r="Q1859" s="71"/>
      <c r="R1859" s="13"/>
      <c r="S1859" s="13"/>
      <c r="U1859" s="13"/>
      <c r="V1859" s="13"/>
      <c r="W1859" s="13"/>
    </row>
    <row r="1860" spans="13:23" x14ac:dyDescent="0.2">
      <c r="M1860" s="13"/>
      <c r="N1860" s="13"/>
      <c r="O1860" s="81"/>
      <c r="P1860" s="13"/>
      <c r="Q1860" s="71"/>
      <c r="R1860" s="13"/>
      <c r="S1860" s="13"/>
      <c r="U1860" s="13"/>
      <c r="V1860" s="13"/>
      <c r="W1860" s="13"/>
    </row>
    <row r="1861" spans="13:23" x14ac:dyDescent="0.2">
      <c r="M1861" s="13"/>
      <c r="N1861" s="13"/>
      <c r="O1861" s="81"/>
      <c r="P1861" s="13"/>
      <c r="Q1861" s="71"/>
      <c r="R1861" s="13"/>
      <c r="S1861" s="13"/>
      <c r="U1861" s="13"/>
      <c r="V1861" s="13"/>
      <c r="W1861" s="13"/>
    </row>
    <row r="1862" spans="13:23" x14ac:dyDescent="0.2">
      <c r="M1862" s="13"/>
      <c r="N1862" s="13"/>
      <c r="O1862" s="81"/>
      <c r="P1862" s="13"/>
      <c r="Q1862" s="71"/>
      <c r="R1862" s="13"/>
      <c r="S1862" s="13"/>
      <c r="U1862" s="13"/>
      <c r="V1862" s="13"/>
      <c r="W1862" s="13"/>
    </row>
    <row r="1863" spans="13:23" x14ac:dyDescent="0.2">
      <c r="M1863" s="13"/>
      <c r="N1863" s="13"/>
      <c r="O1863" s="81"/>
      <c r="P1863" s="13"/>
      <c r="Q1863" s="71"/>
      <c r="R1863" s="13"/>
      <c r="S1863" s="13"/>
      <c r="U1863" s="13"/>
      <c r="V1863" s="13"/>
      <c r="W1863" s="13"/>
    </row>
    <row r="1864" spans="13:23" x14ac:dyDescent="0.2">
      <c r="M1864" s="13"/>
      <c r="N1864" s="13"/>
      <c r="O1864" s="81"/>
      <c r="P1864" s="13"/>
      <c r="Q1864" s="71"/>
      <c r="R1864" s="13"/>
      <c r="S1864" s="13"/>
      <c r="U1864" s="13"/>
      <c r="V1864" s="13"/>
      <c r="W1864" s="13"/>
    </row>
    <row r="1865" spans="13:23" x14ac:dyDescent="0.2">
      <c r="M1865" s="13"/>
      <c r="N1865" s="13"/>
      <c r="O1865" s="81"/>
      <c r="P1865" s="13"/>
      <c r="Q1865" s="71"/>
      <c r="R1865" s="13"/>
      <c r="S1865" s="13"/>
      <c r="U1865" s="13"/>
      <c r="V1865" s="13"/>
      <c r="W1865" s="13"/>
    </row>
    <row r="1866" spans="13:23" x14ac:dyDescent="0.2">
      <c r="M1866" s="13"/>
      <c r="N1866" s="13"/>
      <c r="O1866" s="81"/>
      <c r="P1866" s="13"/>
      <c r="Q1866" s="71"/>
      <c r="R1866" s="13"/>
      <c r="S1866" s="13"/>
      <c r="U1866" s="13"/>
      <c r="V1866" s="13"/>
      <c r="W1866" s="13"/>
    </row>
    <row r="1867" spans="13:23" x14ac:dyDescent="0.2">
      <c r="M1867" s="13"/>
      <c r="N1867" s="13"/>
      <c r="O1867" s="81"/>
      <c r="P1867" s="13"/>
      <c r="Q1867" s="71"/>
      <c r="R1867" s="13"/>
      <c r="S1867" s="13"/>
      <c r="U1867" s="13"/>
      <c r="V1867" s="13"/>
      <c r="W1867" s="13"/>
    </row>
    <row r="1868" spans="13:23" x14ac:dyDescent="0.2">
      <c r="M1868" s="13"/>
      <c r="N1868" s="13"/>
      <c r="O1868" s="81"/>
      <c r="P1868" s="13"/>
      <c r="Q1868" s="71"/>
      <c r="R1868" s="13"/>
      <c r="S1868" s="13"/>
      <c r="U1868" s="13"/>
      <c r="V1868" s="13"/>
      <c r="W1868" s="13"/>
    </row>
    <row r="1869" spans="13:23" x14ac:dyDescent="0.2">
      <c r="M1869" s="13"/>
      <c r="N1869" s="13"/>
      <c r="O1869" s="81"/>
      <c r="P1869" s="13"/>
      <c r="Q1869" s="71"/>
      <c r="R1869" s="13"/>
      <c r="S1869" s="13"/>
      <c r="U1869" s="13"/>
      <c r="V1869" s="13"/>
      <c r="W1869" s="13"/>
    </row>
    <row r="1870" spans="13:23" x14ac:dyDescent="0.2">
      <c r="M1870" s="13"/>
      <c r="N1870" s="13"/>
      <c r="O1870" s="81"/>
      <c r="P1870" s="13"/>
      <c r="Q1870" s="71"/>
      <c r="R1870" s="13"/>
      <c r="S1870" s="13"/>
      <c r="U1870" s="13"/>
      <c r="V1870" s="13"/>
      <c r="W1870" s="13"/>
    </row>
    <row r="1871" spans="13:23" x14ac:dyDescent="0.2">
      <c r="M1871" s="13"/>
      <c r="N1871" s="13"/>
      <c r="O1871" s="81"/>
      <c r="P1871" s="13"/>
      <c r="Q1871" s="71"/>
      <c r="R1871" s="13"/>
      <c r="S1871" s="13"/>
      <c r="U1871" s="13"/>
      <c r="V1871" s="13"/>
      <c r="W1871" s="13"/>
    </row>
    <row r="1872" spans="13:23" x14ac:dyDescent="0.2">
      <c r="M1872" s="13"/>
      <c r="N1872" s="13"/>
      <c r="O1872" s="81"/>
      <c r="P1872" s="13"/>
      <c r="Q1872" s="71"/>
      <c r="R1872" s="13"/>
      <c r="S1872" s="13"/>
      <c r="U1872" s="13"/>
      <c r="V1872" s="13"/>
      <c r="W1872" s="13"/>
    </row>
    <row r="1873" spans="13:23" x14ac:dyDescent="0.2">
      <c r="M1873" s="13"/>
      <c r="N1873" s="13"/>
      <c r="O1873" s="81"/>
      <c r="P1873" s="13"/>
      <c r="Q1873" s="71"/>
      <c r="R1873" s="13"/>
      <c r="S1873" s="13"/>
      <c r="U1873" s="13"/>
      <c r="V1873" s="13"/>
      <c r="W1873" s="13"/>
    </row>
    <row r="1874" spans="13:23" x14ac:dyDescent="0.2">
      <c r="M1874" s="13"/>
      <c r="N1874" s="13"/>
      <c r="O1874" s="81"/>
      <c r="P1874" s="13"/>
      <c r="Q1874" s="71"/>
      <c r="R1874" s="13"/>
      <c r="S1874" s="13"/>
      <c r="U1874" s="13"/>
      <c r="V1874" s="13"/>
      <c r="W1874" s="13"/>
    </row>
    <row r="1875" spans="13:23" x14ac:dyDescent="0.2">
      <c r="M1875" s="13"/>
      <c r="N1875" s="13"/>
      <c r="O1875" s="81"/>
      <c r="P1875" s="13"/>
      <c r="Q1875" s="71"/>
      <c r="R1875" s="13"/>
      <c r="S1875" s="13"/>
      <c r="U1875" s="13"/>
      <c r="V1875" s="13"/>
      <c r="W1875" s="13"/>
    </row>
    <row r="1876" spans="13:23" x14ac:dyDescent="0.2">
      <c r="M1876" s="13"/>
      <c r="N1876" s="13"/>
      <c r="O1876" s="81"/>
      <c r="P1876" s="13"/>
      <c r="Q1876" s="71"/>
      <c r="R1876" s="13"/>
      <c r="S1876" s="13"/>
      <c r="U1876" s="13"/>
      <c r="V1876" s="13"/>
      <c r="W1876" s="13"/>
    </row>
    <row r="1877" spans="13:23" x14ac:dyDescent="0.2">
      <c r="M1877" s="13"/>
      <c r="N1877" s="13"/>
      <c r="O1877" s="81"/>
      <c r="P1877" s="13"/>
      <c r="Q1877" s="71"/>
      <c r="R1877" s="13"/>
      <c r="S1877" s="13"/>
      <c r="U1877" s="13"/>
      <c r="V1877" s="13"/>
      <c r="W1877" s="13"/>
    </row>
    <row r="1878" spans="13:23" x14ac:dyDescent="0.2">
      <c r="M1878" s="13"/>
      <c r="N1878" s="13"/>
      <c r="O1878" s="81"/>
      <c r="P1878" s="13"/>
      <c r="Q1878" s="71"/>
      <c r="R1878" s="13"/>
      <c r="S1878" s="13"/>
      <c r="U1878" s="13"/>
      <c r="V1878" s="13"/>
      <c r="W1878" s="13"/>
    </row>
    <row r="1879" spans="13:23" x14ac:dyDescent="0.2">
      <c r="M1879" s="13"/>
      <c r="N1879" s="13"/>
      <c r="O1879" s="81"/>
      <c r="P1879" s="13"/>
      <c r="Q1879" s="71"/>
      <c r="R1879" s="13"/>
      <c r="S1879" s="13"/>
      <c r="U1879" s="13"/>
      <c r="V1879" s="13"/>
      <c r="W1879" s="13"/>
    </row>
    <row r="1880" spans="13:23" x14ac:dyDescent="0.2">
      <c r="M1880" s="13"/>
      <c r="N1880" s="13"/>
      <c r="O1880" s="81"/>
      <c r="P1880" s="13"/>
      <c r="Q1880" s="71"/>
      <c r="R1880" s="13"/>
      <c r="S1880" s="13"/>
      <c r="U1880" s="13"/>
      <c r="V1880" s="13"/>
      <c r="W1880" s="13"/>
    </row>
    <row r="1881" spans="13:23" x14ac:dyDescent="0.2">
      <c r="M1881" s="13"/>
      <c r="N1881" s="13"/>
      <c r="O1881" s="81"/>
      <c r="P1881" s="13"/>
      <c r="Q1881" s="71"/>
      <c r="R1881" s="13"/>
      <c r="S1881" s="13"/>
      <c r="U1881" s="13"/>
      <c r="V1881" s="13"/>
      <c r="W1881" s="13"/>
    </row>
    <row r="1882" spans="13:23" x14ac:dyDescent="0.2">
      <c r="M1882" s="13"/>
      <c r="N1882" s="13"/>
      <c r="O1882" s="81"/>
      <c r="P1882" s="13"/>
      <c r="Q1882" s="71"/>
      <c r="R1882" s="13"/>
      <c r="S1882" s="13"/>
      <c r="U1882" s="13"/>
      <c r="V1882" s="13"/>
      <c r="W1882" s="13"/>
    </row>
    <row r="1883" spans="13:23" x14ac:dyDescent="0.2">
      <c r="M1883" s="13"/>
      <c r="N1883" s="13"/>
      <c r="O1883" s="81"/>
      <c r="P1883" s="13"/>
      <c r="Q1883" s="71"/>
      <c r="R1883" s="13"/>
      <c r="S1883" s="13"/>
      <c r="U1883" s="13"/>
      <c r="V1883" s="13"/>
      <c r="W1883" s="13"/>
    </row>
    <row r="1884" spans="13:23" x14ac:dyDescent="0.2">
      <c r="M1884" s="13"/>
      <c r="N1884" s="13"/>
      <c r="O1884" s="81"/>
      <c r="P1884" s="13"/>
      <c r="Q1884" s="71"/>
      <c r="R1884" s="13"/>
      <c r="S1884" s="13"/>
      <c r="U1884" s="13"/>
      <c r="V1884" s="13"/>
      <c r="W1884" s="13"/>
    </row>
    <row r="1885" spans="13:23" x14ac:dyDescent="0.2">
      <c r="M1885" s="13"/>
      <c r="N1885" s="13"/>
      <c r="O1885" s="81"/>
      <c r="P1885" s="13"/>
      <c r="Q1885" s="71"/>
      <c r="R1885" s="13"/>
      <c r="S1885" s="13"/>
      <c r="U1885" s="13"/>
      <c r="V1885" s="13"/>
      <c r="W1885" s="13"/>
    </row>
    <row r="1886" spans="13:23" x14ac:dyDescent="0.2">
      <c r="M1886" s="13"/>
      <c r="N1886" s="13"/>
      <c r="O1886" s="81"/>
      <c r="P1886" s="13"/>
      <c r="Q1886" s="71"/>
      <c r="R1886" s="13"/>
      <c r="S1886" s="13"/>
      <c r="U1886" s="13"/>
      <c r="V1886" s="13"/>
      <c r="W1886" s="13"/>
    </row>
    <row r="1887" spans="13:23" x14ac:dyDescent="0.2">
      <c r="M1887" s="13"/>
      <c r="N1887" s="13"/>
      <c r="O1887" s="81"/>
      <c r="P1887" s="13"/>
      <c r="Q1887" s="71"/>
      <c r="R1887" s="13"/>
      <c r="S1887" s="13"/>
      <c r="U1887" s="13"/>
      <c r="V1887" s="13"/>
      <c r="W1887" s="13"/>
    </row>
    <row r="1888" spans="13:23" x14ac:dyDescent="0.2">
      <c r="M1888" s="13"/>
      <c r="N1888" s="13"/>
      <c r="O1888" s="81"/>
      <c r="P1888" s="13"/>
      <c r="Q1888" s="71"/>
      <c r="R1888" s="13"/>
      <c r="S1888" s="13"/>
      <c r="U1888" s="13"/>
      <c r="V1888" s="13"/>
      <c r="W1888" s="13"/>
    </row>
    <row r="1889" spans="13:23" x14ac:dyDescent="0.2">
      <c r="M1889" s="13"/>
      <c r="N1889" s="13"/>
      <c r="O1889" s="81"/>
      <c r="P1889" s="13"/>
      <c r="Q1889" s="71"/>
      <c r="R1889" s="13"/>
      <c r="S1889" s="13"/>
      <c r="U1889" s="13"/>
      <c r="V1889" s="13"/>
      <c r="W1889" s="13"/>
    </row>
    <row r="1890" spans="13:23" x14ac:dyDescent="0.2">
      <c r="M1890" s="13"/>
      <c r="N1890" s="13"/>
      <c r="O1890" s="81"/>
      <c r="P1890" s="13"/>
      <c r="Q1890" s="71"/>
      <c r="R1890" s="13"/>
      <c r="S1890" s="13"/>
      <c r="U1890" s="13"/>
      <c r="V1890" s="13"/>
      <c r="W1890" s="13"/>
    </row>
    <row r="1891" spans="13:23" x14ac:dyDescent="0.2">
      <c r="M1891" s="13"/>
      <c r="N1891" s="13"/>
      <c r="O1891" s="81"/>
      <c r="P1891" s="13"/>
      <c r="Q1891" s="71"/>
      <c r="R1891" s="13"/>
      <c r="S1891" s="13"/>
      <c r="U1891" s="13"/>
      <c r="V1891" s="13"/>
      <c r="W1891" s="13"/>
    </row>
    <row r="1892" spans="13:23" x14ac:dyDescent="0.2">
      <c r="M1892" s="13"/>
      <c r="N1892" s="13"/>
      <c r="O1892" s="81"/>
      <c r="P1892" s="13"/>
      <c r="Q1892" s="71"/>
      <c r="R1892" s="13"/>
      <c r="S1892" s="13"/>
      <c r="U1892" s="13"/>
      <c r="V1892" s="13"/>
      <c r="W1892" s="13"/>
    </row>
    <row r="1893" spans="13:23" x14ac:dyDescent="0.2">
      <c r="M1893" s="13"/>
      <c r="N1893" s="13"/>
      <c r="O1893" s="81"/>
      <c r="P1893" s="13"/>
      <c r="Q1893" s="71"/>
      <c r="R1893" s="13"/>
      <c r="S1893" s="13"/>
      <c r="U1893" s="13"/>
      <c r="V1893" s="13"/>
      <c r="W1893" s="13"/>
    </row>
    <row r="1894" spans="13:23" x14ac:dyDescent="0.2">
      <c r="M1894" s="13"/>
      <c r="N1894" s="13"/>
      <c r="O1894" s="81"/>
      <c r="P1894" s="13"/>
      <c r="Q1894" s="71"/>
      <c r="R1894" s="13"/>
      <c r="S1894" s="13"/>
      <c r="U1894" s="13"/>
      <c r="V1894" s="13"/>
      <c r="W1894" s="13"/>
    </row>
    <row r="1895" spans="13:23" x14ac:dyDescent="0.2">
      <c r="M1895" s="13"/>
      <c r="N1895" s="13"/>
      <c r="O1895" s="81"/>
      <c r="P1895" s="13"/>
      <c r="Q1895" s="71"/>
      <c r="R1895" s="13"/>
      <c r="S1895" s="13"/>
      <c r="U1895" s="13"/>
      <c r="V1895" s="13"/>
      <c r="W1895" s="13"/>
    </row>
    <row r="1896" spans="13:23" x14ac:dyDescent="0.2">
      <c r="M1896" s="13"/>
      <c r="N1896" s="13"/>
      <c r="O1896" s="81"/>
      <c r="P1896" s="13"/>
      <c r="Q1896" s="71"/>
      <c r="R1896" s="13"/>
      <c r="S1896" s="13"/>
      <c r="U1896" s="13"/>
      <c r="V1896" s="13"/>
      <c r="W1896" s="13"/>
    </row>
    <row r="1897" spans="13:23" x14ac:dyDescent="0.2">
      <c r="M1897" s="13"/>
      <c r="N1897" s="13"/>
      <c r="O1897" s="81"/>
      <c r="P1897" s="13"/>
      <c r="Q1897" s="71"/>
      <c r="R1897" s="13"/>
      <c r="S1897" s="13"/>
      <c r="U1897" s="13"/>
      <c r="V1897" s="13"/>
      <c r="W1897" s="13"/>
    </row>
    <row r="1898" spans="13:23" x14ac:dyDescent="0.2">
      <c r="M1898" s="13"/>
      <c r="N1898" s="13"/>
      <c r="O1898" s="81"/>
      <c r="P1898" s="13"/>
      <c r="Q1898" s="71"/>
      <c r="R1898" s="13"/>
      <c r="S1898" s="13"/>
      <c r="U1898" s="13"/>
      <c r="V1898" s="13"/>
      <c r="W1898" s="13"/>
    </row>
    <row r="1899" spans="13:23" x14ac:dyDescent="0.2">
      <c r="M1899" s="13"/>
      <c r="N1899" s="13"/>
      <c r="O1899" s="81"/>
      <c r="P1899" s="13"/>
      <c r="Q1899" s="71"/>
      <c r="R1899" s="13"/>
      <c r="S1899" s="13"/>
      <c r="U1899" s="13"/>
      <c r="V1899" s="13"/>
      <c r="W1899" s="13"/>
    </row>
    <row r="1900" spans="13:23" x14ac:dyDescent="0.2">
      <c r="M1900" s="13"/>
      <c r="N1900" s="13"/>
      <c r="O1900" s="81"/>
      <c r="P1900" s="13"/>
      <c r="Q1900" s="71"/>
      <c r="R1900" s="13"/>
      <c r="S1900" s="13"/>
      <c r="U1900" s="13"/>
      <c r="V1900" s="13"/>
      <c r="W1900" s="13"/>
    </row>
    <row r="1901" spans="13:23" x14ac:dyDescent="0.2">
      <c r="M1901" s="13"/>
      <c r="N1901" s="13"/>
      <c r="O1901" s="81"/>
      <c r="P1901" s="13"/>
      <c r="Q1901" s="71"/>
      <c r="R1901" s="13"/>
      <c r="S1901" s="13"/>
      <c r="U1901" s="13"/>
      <c r="V1901" s="13"/>
      <c r="W1901" s="13"/>
    </row>
    <row r="1902" spans="13:23" x14ac:dyDescent="0.2">
      <c r="M1902" s="13"/>
      <c r="N1902" s="13"/>
      <c r="O1902" s="81"/>
      <c r="P1902" s="13"/>
      <c r="Q1902" s="71"/>
      <c r="R1902" s="13"/>
      <c r="S1902" s="13"/>
      <c r="U1902" s="13"/>
      <c r="V1902" s="13"/>
      <c r="W1902" s="13"/>
    </row>
    <row r="1903" spans="13:23" x14ac:dyDescent="0.2">
      <c r="M1903" s="13"/>
      <c r="N1903" s="13"/>
      <c r="O1903" s="81"/>
      <c r="P1903" s="13"/>
      <c r="Q1903" s="71"/>
      <c r="R1903" s="13"/>
      <c r="S1903" s="13"/>
      <c r="U1903" s="13"/>
      <c r="V1903" s="13"/>
      <c r="W1903" s="13"/>
    </row>
    <row r="1904" spans="13:23" x14ac:dyDescent="0.2">
      <c r="M1904" s="13"/>
      <c r="N1904" s="13"/>
      <c r="O1904" s="81"/>
      <c r="P1904" s="13"/>
      <c r="Q1904" s="71"/>
      <c r="R1904" s="13"/>
      <c r="S1904" s="13"/>
      <c r="U1904" s="13"/>
      <c r="V1904" s="13"/>
      <c r="W1904" s="13"/>
    </row>
    <row r="1905" spans="13:23" x14ac:dyDescent="0.2">
      <c r="M1905" s="13"/>
      <c r="N1905" s="13"/>
      <c r="O1905" s="81"/>
      <c r="P1905" s="13"/>
      <c r="Q1905" s="71"/>
      <c r="R1905" s="13"/>
      <c r="S1905" s="13"/>
      <c r="U1905" s="13"/>
      <c r="V1905" s="13"/>
      <c r="W1905" s="13"/>
    </row>
    <row r="1906" spans="13:23" x14ac:dyDescent="0.2">
      <c r="M1906" s="13"/>
      <c r="N1906" s="13"/>
      <c r="O1906" s="81"/>
      <c r="P1906" s="13"/>
      <c r="Q1906" s="71"/>
      <c r="R1906" s="13"/>
      <c r="S1906" s="13"/>
      <c r="U1906" s="13"/>
      <c r="V1906" s="13"/>
      <c r="W1906" s="13"/>
    </row>
    <row r="1907" spans="13:23" x14ac:dyDescent="0.2">
      <c r="M1907" s="13"/>
      <c r="N1907" s="13"/>
      <c r="O1907" s="81"/>
      <c r="P1907" s="13"/>
      <c r="Q1907" s="71"/>
      <c r="R1907" s="13"/>
      <c r="S1907" s="13"/>
      <c r="U1907" s="13"/>
      <c r="V1907" s="13"/>
      <c r="W1907" s="13"/>
    </row>
    <row r="1908" spans="13:23" x14ac:dyDescent="0.2">
      <c r="M1908" s="13"/>
      <c r="N1908" s="13"/>
      <c r="O1908" s="81"/>
      <c r="P1908" s="13"/>
      <c r="Q1908" s="71"/>
      <c r="R1908" s="13"/>
      <c r="S1908" s="13"/>
      <c r="U1908" s="13"/>
      <c r="V1908" s="13"/>
      <c r="W1908" s="13"/>
    </row>
    <row r="1909" spans="13:23" x14ac:dyDescent="0.2">
      <c r="M1909" s="13"/>
      <c r="N1909" s="13"/>
      <c r="O1909" s="81"/>
      <c r="P1909" s="13"/>
      <c r="Q1909" s="71"/>
      <c r="R1909" s="13"/>
      <c r="S1909" s="13"/>
      <c r="U1909" s="13"/>
      <c r="V1909" s="13"/>
      <c r="W1909" s="13"/>
    </row>
    <row r="1910" spans="13:23" x14ac:dyDescent="0.2">
      <c r="M1910" s="13"/>
      <c r="N1910" s="13"/>
      <c r="O1910" s="81"/>
      <c r="P1910" s="13"/>
      <c r="Q1910" s="71"/>
      <c r="R1910" s="13"/>
      <c r="S1910" s="13"/>
      <c r="U1910" s="13"/>
      <c r="V1910" s="13"/>
      <c r="W1910" s="13"/>
    </row>
    <row r="1911" spans="13:23" x14ac:dyDescent="0.2">
      <c r="M1911" s="13"/>
      <c r="N1911" s="13"/>
      <c r="O1911" s="81"/>
      <c r="P1911" s="13"/>
      <c r="Q1911" s="71"/>
      <c r="R1911" s="13"/>
      <c r="S1911" s="13"/>
      <c r="U1911" s="13"/>
      <c r="V1911" s="13"/>
      <c r="W1911" s="13"/>
    </row>
    <row r="1912" spans="13:23" x14ac:dyDescent="0.2">
      <c r="M1912" s="13"/>
      <c r="N1912" s="13"/>
      <c r="O1912" s="81"/>
      <c r="P1912" s="13"/>
      <c r="Q1912" s="71"/>
      <c r="R1912" s="13"/>
      <c r="S1912" s="13"/>
      <c r="U1912" s="13"/>
      <c r="V1912" s="13"/>
      <c r="W1912" s="13"/>
    </row>
    <row r="1913" spans="13:23" x14ac:dyDescent="0.2">
      <c r="M1913" s="13"/>
      <c r="N1913" s="13"/>
      <c r="O1913" s="81"/>
      <c r="P1913" s="13"/>
      <c r="Q1913" s="71"/>
      <c r="R1913" s="13"/>
      <c r="S1913" s="13"/>
      <c r="U1913" s="13"/>
      <c r="V1913" s="13"/>
      <c r="W1913" s="13"/>
    </row>
    <row r="1914" spans="13:23" x14ac:dyDescent="0.2">
      <c r="M1914" s="13"/>
      <c r="N1914" s="13"/>
      <c r="O1914" s="81"/>
      <c r="P1914" s="13"/>
      <c r="Q1914" s="71"/>
      <c r="R1914" s="13"/>
      <c r="S1914" s="13"/>
      <c r="U1914" s="13"/>
      <c r="V1914" s="13"/>
      <c r="W1914" s="13"/>
    </row>
    <row r="1915" spans="13:23" x14ac:dyDescent="0.2">
      <c r="M1915" s="13"/>
      <c r="N1915" s="13"/>
      <c r="O1915" s="81"/>
      <c r="P1915" s="13"/>
      <c r="Q1915" s="71"/>
      <c r="R1915" s="13"/>
      <c r="S1915" s="13"/>
      <c r="U1915" s="13"/>
      <c r="V1915" s="13"/>
      <c r="W1915" s="13"/>
    </row>
    <row r="1916" spans="13:23" x14ac:dyDescent="0.2">
      <c r="M1916" s="13"/>
      <c r="N1916" s="13"/>
      <c r="O1916" s="81"/>
      <c r="P1916" s="13"/>
      <c r="Q1916" s="71"/>
      <c r="R1916" s="13"/>
      <c r="S1916" s="13"/>
      <c r="U1916" s="13"/>
      <c r="V1916" s="13"/>
      <c r="W1916" s="13"/>
    </row>
    <row r="1917" spans="13:23" x14ac:dyDescent="0.2">
      <c r="M1917" s="13"/>
      <c r="N1917" s="13"/>
      <c r="O1917" s="81"/>
      <c r="P1917" s="13"/>
      <c r="Q1917" s="71"/>
      <c r="R1917" s="13"/>
      <c r="S1917" s="13"/>
      <c r="U1917" s="13"/>
      <c r="V1917" s="13"/>
      <c r="W1917" s="13"/>
    </row>
    <row r="1918" spans="13:23" x14ac:dyDescent="0.2">
      <c r="M1918" s="13"/>
      <c r="N1918" s="13"/>
      <c r="O1918" s="81"/>
      <c r="P1918" s="13"/>
      <c r="Q1918" s="71"/>
      <c r="R1918" s="13"/>
      <c r="S1918" s="13"/>
      <c r="U1918" s="13"/>
      <c r="V1918" s="13"/>
      <c r="W1918" s="13"/>
    </row>
    <row r="1919" spans="13:23" x14ac:dyDescent="0.2">
      <c r="M1919" s="13"/>
      <c r="N1919" s="13"/>
      <c r="O1919" s="81"/>
      <c r="P1919" s="13"/>
      <c r="Q1919" s="71"/>
      <c r="R1919" s="13"/>
      <c r="S1919" s="13"/>
      <c r="U1919" s="13"/>
      <c r="V1919" s="13"/>
      <c r="W1919" s="13"/>
    </row>
    <row r="1920" spans="13:23" x14ac:dyDescent="0.2">
      <c r="M1920" s="13"/>
      <c r="N1920" s="13"/>
      <c r="O1920" s="81"/>
      <c r="P1920" s="13"/>
      <c r="Q1920" s="71"/>
      <c r="R1920" s="13"/>
      <c r="S1920" s="13"/>
      <c r="U1920" s="13"/>
      <c r="V1920" s="13"/>
      <c r="W1920" s="13"/>
    </row>
    <row r="1921" spans="13:23" x14ac:dyDescent="0.2">
      <c r="M1921" s="13"/>
      <c r="N1921" s="13"/>
      <c r="O1921" s="81"/>
      <c r="P1921" s="13"/>
      <c r="Q1921" s="71"/>
      <c r="R1921" s="13"/>
      <c r="S1921" s="13"/>
      <c r="U1921" s="13"/>
      <c r="V1921" s="13"/>
      <c r="W1921" s="13"/>
    </row>
    <row r="1922" spans="13:23" x14ac:dyDescent="0.2">
      <c r="M1922" s="13"/>
      <c r="N1922" s="13"/>
      <c r="O1922" s="81"/>
      <c r="P1922" s="13"/>
      <c r="Q1922" s="71"/>
      <c r="R1922" s="13"/>
      <c r="S1922" s="13"/>
      <c r="U1922" s="13"/>
      <c r="V1922" s="13"/>
      <c r="W1922" s="13"/>
    </row>
    <row r="1923" spans="13:23" x14ac:dyDescent="0.2">
      <c r="M1923" s="13"/>
      <c r="N1923" s="13"/>
      <c r="O1923" s="81"/>
      <c r="P1923" s="13"/>
      <c r="Q1923" s="71"/>
      <c r="R1923" s="13"/>
      <c r="S1923" s="13"/>
      <c r="U1923" s="13"/>
      <c r="V1923" s="13"/>
      <c r="W1923" s="13"/>
    </row>
    <row r="1924" spans="13:23" x14ac:dyDescent="0.2">
      <c r="M1924" s="13"/>
      <c r="N1924" s="13"/>
      <c r="O1924" s="81"/>
      <c r="P1924" s="13"/>
      <c r="Q1924" s="71"/>
      <c r="R1924" s="13"/>
      <c r="S1924" s="13"/>
      <c r="U1924" s="13"/>
      <c r="V1924" s="13"/>
      <c r="W1924" s="13"/>
    </row>
    <row r="1925" spans="13:23" x14ac:dyDescent="0.2">
      <c r="M1925" s="13"/>
      <c r="N1925" s="13"/>
      <c r="O1925" s="81"/>
      <c r="P1925" s="13"/>
      <c r="Q1925" s="71"/>
      <c r="R1925" s="13"/>
      <c r="S1925" s="13"/>
      <c r="U1925" s="13"/>
      <c r="V1925" s="13"/>
      <c r="W1925" s="13"/>
    </row>
    <row r="1926" spans="13:23" x14ac:dyDescent="0.2">
      <c r="M1926" s="13"/>
      <c r="N1926" s="13"/>
      <c r="O1926" s="81"/>
      <c r="P1926" s="13"/>
      <c r="Q1926" s="71"/>
      <c r="R1926" s="13"/>
      <c r="S1926" s="13"/>
      <c r="U1926" s="13"/>
      <c r="V1926" s="13"/>
      <c r="W1926" s="13"/>
    </row>
    <row r="1927" spans="13:23" x14ac:dyDescent="0.2">
      <c r="M1927" s="13"/>
      <c r="N1927" s="13"/>
      <c r="O1927" s="81"/>
      <c r="P1927" s="13"/>
      <c r="Q1927" s="71"/>
      <c r="R1927" s="13"/>
      <c r="S1927" s="13"/>
      <c r="U1927" s="13"/>
      <c r="V1927" s="13"/>
      <c r="W1927" s="13"/>
    </row>
    <row r="1928" spans="13:23" x14ac:dyDescent="0.2">
      <c r="M1928" s="13"/>
      <c r="N1928" s="13"/>
      <c r="O1928" s="81"/>
      <c r="P1928" s="13"/>
      <c r="Q1928" s="71"/>
      <c r="R1928" s="13"/>
      <c r="S1928" s="13"/>
      <c r="U1928" s="13"/>
      <c r="V1928" s="13"/>
      <c r="W1928" s="13"/>
    </row>
    <row r="1929" spans="13:23" x14ac:dyDescent="0.2">
      <c r="M1929" s="13"/>
      <c r="N1929" s="13"/>
      <c r="O1929" s="81"/>
      <c r="P1929" s="13"/>
      <c r="Q1929" s="71"/>
      <c r="R1929" s="13"/>
      <c r="S1929" s="13"/>
      <c r="U1929" s="13"/>
      <c r="V1929" s="13"/>
      <c r="W1929" s="13"/>
    </row>
    <row r="1930" spans="13:23" x14ac:dyDescent="0.2">
      <c r="M1930" s="13"/>
      <c r="N1930" s="13"/>
      <c r="O1930" s="81"/>
      <c r="P1930" s="13"/>
      <c r="Q1930" s="71"/>
      <c r="R1930" s="13"/>
      <c r="S1930" s="13"/>
      <c r="U1930" s="13"/>
      <c r="V1930" s="13"/>
      <c r="W1930" s="13"/>
    </row>
    <row r="1931" spans="13:23" x14ac:dyDescent="0.2">
      <c r="M1931" s="13"/>
      <c r="N1931" s="13"/>
      <c r="O1931" s="81"/>
      <c r="P1931" s="13"/>
      <c r="Q1931" s="71"/>
      <c r="R1931" s="13"/>
      <c r="S1931" s="13"/>
      <c r="U1931" s="13"/>
      <c r="V1931" s="13"/>
      <c r="W1931" s="13"/>
    </row>
    <row r="1932" spans="13:23" x14ac:dyDescent="0.2">
      <c r="M1932" s="13"/>
      <c r="N1932" s="13"/>
      <c r="O1932" s="81"/>
      <c r="P1932" s="13"/>
      <c r="Q1932" s="71"/>
      <c r="R1932" s="13"/>
      <c r="S1932" s="13"/>
      <c r="U1932" s="13"/>
      <c r="V1932" s="13"/>
      <c r="W1932" s="13"/>
    </row>
    <row r="1933" spans="13:23" x14ac:dyDescent="0.2">
      <c r="M1933" s="13"/>
      <c r="N1933" s="13"/>
      <c r="O1933" s="81"/>
      <c r="P1933" s="13"/>
      <c r="Q1933" s="71"/>
      <c r="R1933" s="13"/>
      <c r="S1933" s="13"/>
      <c r="U1933" s="13"/>
      <c r="V1933" s="13"/>
      <c r="W1933" s="13"/>
    </row>
    <row r="1934" spans="13:23" x14ac:dyDescent="0.2">
      <c r="M1934" s="13"/>
      <c r="N1934" s="13"/>
      <c r="O1934" s="81"/>
      <c r="P1934" s="13"/>
      <c r="Q1934" s="71"/>
      <c r="R1934" s="13"/>
      <c r="S1934" s="13"/>
      <c r="U1934" s="13"/>
      <c r="V1934" s="13"/>
      <c r="W1934" s="13"/>
    </row>
    <row r="1935" spans="13:23" x14ac:dyDescent="0.2">
      <c r="M1935" s="13"/>
      <c r="N1935" s="13"/>
      <c r="O1935" s="81"/>
      <c r="P1935" s="13"/>
      <c r="Q1935" s="71"/>
      <c r="R1935" s="13"/>
      <c r="S1935" s="13"/>
      <c r="U1935" s="13"/>
      <c r="V1935" s="13"/>
      <c r="W1935" s="13"/>
    </row>
    <row r="1936" spans="13:23" x14ac:dyDescent="0.2">
      <c r="M1936" s="13"/>
      <c r="N1936" s="13"/>
      <c r="O1936" s="81"/>
      <c r="P1936" s="13"/>
      <c r="Q1936" s="71"/>
      <c r="R1936" s="13"/>
      <c r="S1936" s="13"/>
      <c r="U1936" s="13"/>
      <c r="V1936" s="13"/>
      <c r="W1936" s="13"/>
    </row>
    <row r="1937" spans="13:23" x14ac:dyDescent="0.2">
      <c r="M1937" s="13"/>
      <c r="N1937" s="13"/>
      <c r="O1937" s="81"/>
      <c r="P1937" s="13"/>
      <c r="Q1937" s="71"/>
      <c r="R1937" s="13"/>
      <c r="S1937" s="13"/>
      <c r="U1937" s="13"/>
      <c r="V1937" s="13"/>
      <c r="W1937" s="13"/>
    </row>
    <row r="1938" spans="13:23" x14ac:dyDescent="0.2">
      <c r="M1938" s="13"/>
      <c r="N1938" s="13"/>
      <c r="O1938" s="81"/>
      <c r="P1938" s="13"/>
      <c r="Q1938" s="71"/>
      <c r="R1938" s="13"/>
      <c r="S1938" s="13"/>
      <c r="U1938" s="13"/>
      <c r="V1938" s="13"/>
      <c r="W1938" s="13"/>
    </row>
    <row r="1939" spans="13:23" x14ac:dyDescent="0.2">
      <c r="M1939" s="13"/>
      <c r="N1939" s="13"/>
      <c r="O1939" s="81"/>
      <c r="P1939" s="13"/>
      <c r="Q1939" s="71"/>
      <c r="R1939" s="13"/>
      <c r="S1939" s="13"/>
      <c r="U1939" s="13"/>
      <c r="V1939" s="13"/>
      <c r="W1939" s="13"/>
    </row>
    <row r="1940" spans="13:23" x14ac:dyDescent="0.2">
      <c r="M1940" s="13"/>
      <c r="N1940" s="13"/>
      <c r="O1940" s="81"/>
      <c r="P1940" s="13"/>
      <c r="Q1940" s="71"/>
      <c r="R1940" s="13"/>
      <c r="S1940" s="13"/>
      <c r="U1940" s="13"/>
      <c r="V1940" s="13"/>
      <c r="W1940" s="13"/>
    </row>
    <row r="1941" spans="13:23" x14ac:dyDescent="0.2">
      <c r="M1941" s="13"/>
      <c r="N1941" s="13"/>
      <c r="O1941" s="81"/>
      <c r="P1941" s="13"/>
      <c r="Q1941" s="71"/>
      <c r="R1941" s="13"/>
      <c r="S1941" s="13"/>
      <c r="U1941" s="13"/>
      <c r="V1941" s="13"/>
      <c r="W1941" s="13"/>
    </row>
    <row r="1942" spans="13:23" x14ac:dyDescent="0.2">
      <c r="M1942" s="13"/>
      <c r="N1942" s="13"/>
      <c r="O1942" s="81"/>
      <c r="P1942" s="13"/>
      <c r="Q1942" s="71"/>
      <c r="R1942" s="13"/>
      <c r="S1942" s="13"/>
      <c r="U1942" s="13"/>
      <c r="V1942" s="13"/>
      <c r="W1942" s="13"/>
    </row>
    <row r="1943" spans="13:23" x14ac:dyDescent="0.2">
      <c r="M1943" s="13"/>
      <c r="N1943" s="13"/>
      <c r="O1943" s="81"/>
      <c r="P1943" s="13"/>
      <c r="Q1943" s="71"/>
      <c r="R1943" s="13"/>
      <c r="S1943" s="13"/>
      <c r="U1943" s="13"/>
      <c r="V1943" s="13"/>
      <c r="W1943" s="13"/>
    </row>
    <row r="1944" spans="13:23" x14ac:dyDescent="0.2">
      <c r="M1944" s="13"/>
      <c r="N1944" s="13"/>
      <c r="O1944" s="81"/>
      <c r="P1944" s="13"/>
      <c r="Q1944" s="71"/>
      <c r="R1944" s="13"/>
      <c r="S1944" s="13"/>
      <c r="U1944" s="13"/>
      <c r="V1944" s="13"/>
      <c r="W1944" s="13"/>
    </row>
    <row r="1945" spans="13:23" x14ac:dyDescent="0.2">
      <c r="M1945" s="13"/>
      <c r="N1945" s="13"/>
      <c r="O1945" s="81"/>
      <c r="P1945" s="13"/>
      <c r="Q1945" s="71"/>
      <c r="R1945" s="13"/>
      <c r="S1945" s="13"/>
      <c r="U1945" s="13"/>
      <c r="V1945" s="13"/>
      <c r="W1945" s="13"/>
    </row>
    <row r="1946" spans="13:23" x14ac:dyDescent="0.2">
      <c r="M1946" s="13"/>
      <c r="N1946" s="13"/>
      <c r="O1946" s="81"/>
      <c r="P1946" s="13"/>
      <c r="Q1946" s="71"/>
      <c r="R1946" s="13"/>
      <c r="S1946" s="13"/>
      <c r="U1946" s="13"/>
      <c r="V1946" s="13"/>
      <c r="W1946" s="13"/>
    </row>
    <row r="1947" spans="13:23" x14ac:dyDescent="0.2">
      <c r="M1947" s="13"/>
      <c r="N1947" s="13"/>
      <c r="O1947" s="81"/>
      <c r="P1947" s="13"/>
      <c r="Q1947" s="71"/>
      <c r="R1947" s="13"/>
      <c r="S1947" s="13"/>
      <c r="U1947" s="13"/>
      <c r="V1947" s="13"/>
      <c r="W1947" s="13"/>
    </row>
    <row r="1948" spans="13:23" x14ac:dyDescent="0.2">
      <c r="M1948" s="13"/>
      <c r="N1948" s="13"/>
      <c r="O1948" s="81"/>
      <c r="P1948" s="13"/>
      <c r="Q1948" s="71"/>
      <c r="R1948" s="13"/>
      <c r="S1948" s="13"/>
      <c r="U1948" s="13"/>
      <c r="V1948" s="13"/>
      <c r="W1948" s="13"/>
    </row>
    <row r="1949" spans="13:23" x14ac:dyDescent="0.2">
      <c r="M1949" s="13"/>
      <c r="N1949" s="13"/>
      <c r="O1949" s="81"/>
      <c r="P1949" s="13"/>
      <c r="Q1949" s="71"/>
      <c r="R1949" s="13"/>
      <c r="S1949" s="13"/>
      <c r="U1949" s="13"/>
      <c r="V1949" s="13"/>
      <c r="W1949" s="13"/>
    </row>
    <row r="1950" spans="13:23" x14ac:dyDescent="0.2">
      <c r="M1950" s="13"/>
      <c r="N1950" s="13"/>
      <c r="O1950" s="81"/>
      <c r="P1950" s="13"/>
      <c r="Q1950" s="71"/>
      <c r="R1950" s="13"/>
      <c r="S1950" s="13"/>
      <c r="U1950" s="13"/>
      <c r="V1950" s="13"/>
      <c r="W1950" s="13"/>
    </row>
    <row r="1951" spans="13:23" x14ac:dyDescent="0.2">
      <c r="M1951" s="13"/>
      <c r="N1951" s="13"/>
      <c r="O1951" s="81"/>
      <c r="P1951" s="13"/>
      <c r="Q1951" s="71"/>
      <c r="R1951" s="13"/>
      <c r="S1951" s="13"/>
      <c r="U1951" s="13"/>
      <c r="V1951" s="13"/>
      <c r="W1951" s="13"/>
    </row>
    <row r="1952" spans="13:23" x14ac:dyDescent="0.2">
      <c r="M1952" s="13"/>
      <c r="N1952" s="13"/>
      <c r="O1952" s="81"/>
      <c r="P1952" s="13"/>
      <c r="Q1952" s="71"/>
      <c r="R1952" s="13"/>
      <c r="S1952" s="13"/>
      <c r="U1952" s="13"/>
      <c r="V1952" s="13"/>
      <c r="W1952" s="13"/>
    </row>
    <row r="1953" spans="13:23" x14ac:dyDescent="0.2">
      <c r="M1953" s="13"/>
      <c r="N1953" s="13"/>
      <c r="O1953" s="81"/>
      <c r="P1953" s="13"/>
      <c r="Q1953" s="71"/>
      <c r="R1953" s="13"/>
      <c r="S1953" s="13"/>
      <c r="U1953" s="13"/>
      <c r="V1953" s="13"/>
      <c r="W1953" s="13"/>
    </row>
    <row r="1954" spans="13:23" x14ac:dyDescent="0.2">
      <c r="M1954" s="13"/>
      <c r="N1954" s="13"/>
      <c r="O1954" s="81"/>
      <c r="P1954" s="13"/>
      <c r="Q1954" s="71"/>
      <c r="R1954" s="13"/>
      <c r="S1954" s="13"/>
      <c r="U1954" s="13"/>
      <c r="V1954" s="13"/>
      <c r="W1954" s="13"/>
    </row>
    <row r="1955" spans="13:23" x14ac:dyDescent="0.2">
      <c r="M1955" s="13"/>
      <c r="N1955" s="13"/>
      <c r="O1955" s="81"/>
      <c r="P1955" s="13"/>
      <c r="Q1955" s="71"/>
      <c r="R1955" s="13"/>
      <c r="S1955" s="13"/>
      <c r="U1955" s="13"/>
      <c r="V1955" s="13"/>
      <c r="W1955" s="13"/>
    </row>
    <row r="1956" spans="13:23" x14ac:dyDescent="0.2">
      <c r="M1956" s="13"/>
      <c r="N1956" s="13"/>
      <c r="O1956" s="81"/>
      <c r="P1956" s="13"/>
      <c r="Q1956" s="71"/>
      <c r="R1956" s="13"/>
      <c r="S1956" s="13"/>
      <c r="U1956" s="13"/>
      <c r="V1956" s="13"/>
      <c r="W1956" s="13"/>
    </row>
    <row r="1957" spans="13:23" x14ac:dyDescent="0.2">
      <c r="M1957" s="13"/>
      <c r="N1957" s="13"/>
      <c r="O1957" s="81"/>
      <c r="P1957" s="13"/>
      <c r="Q1957" s="71"/>
      <c r="R1957" s="13"/>
      <c r="S1957" s="13"/>
      <c r="U1957" s="13"/>
      <c r="V1957" s="13"/>
      <c r="W1957" s="13"/>
    </row>
    <row r="1958" spans="13:23" x14ac:dyDescent="0.2">
      <c r="M1958" s="13"/>
      <c r="N1958" s="13"/>
      <c r="O1958" s="81"/>
      <c r="P1958" s="13"/>
      <c r="Q1958" s="71"/>
      <c r="R1958" s="13"/>
      <c r="S1958" s="13"/>
      <c r="U1958" s="13"/>
      <c r="V1958" s="13"/>
      <c r="W1958" s="13"/>
    </row>
    <row r="1959" spans="13:23" x14ac:dyDescent="0.2">
      <c r="M1959" s="13"/>
      <c r="N1959" s="13"/>
      <c r="O1959" s="81"/>
      <c r="P1959" s="13"/>
      <c r="Q1959" s="71"/>
      <c r="R1959" s="13"/>
      <c r="S1959" s="13"/>
      <c r="U1959" s="13"/>
      <c r="V1959" s="13"/>
      <c r="W1959" s="13"/>
    </row>
    <row r="1960" spans="13:23" x14ac:dyDescent="0.2">
      <c r="M1960" s="13"/>
      <c r="N1960" s="13"/>
      <c r="O1960" s="81"/>
      <c r="P1960" s="13"/>
      <c r="Q1960" s="71"/>
      <c r="R1960" s="13"/>
      <c r="S1960" s="13"/>
      <c r="U1960" s="13"/>
      <c r="V1960" s="13"/>
      <c r="W1960" s="13"/>
    </row>
    <row r="1961" spans="13:23" x14ac:dyDescent="0.2">
      <c r="M1961" s="13"/>
      <c r="N1961" s="13"/>
      <c r="O1961" s="81"/>
      <c r="P1961" s="13"/>
      <c r="Q1961" s="71"/>
      <c r="R1961" s="13"/>
      <c r="S1961" s="13"/>
      <c r="U1961" s="13"/>
      <c r="V1961" s="13"/>
      <c r="W1961" s="13"/>
    </row>
    <row r="1962" spans="13:23" x14ac:dyDescent="0.2">
      <c r="M1962" s="13"/>
      <c r="N1962" s="13"/>
      <c r="O1962" s="81"/>
      <c r="P1962" s="13"/>
      <c r="Q1962" s="71"/>
      <c r="R1962" s="13"/>
      <c r="S1962" s="13"/>
      <c r="U1962" s="13"/>
      <c r="V1962" s="13"/>
      <c r="W1962" s="13"/>
    </row>
    <row r="1963" spans="13:23" x14ac:dyDescent="0.2">
      <c r="M1963" s="13"/>
      <c r="N1963" s="13"/>
      <c r="O1963" s="81"/>
      <c r="P1963" s="13"/>
      <c r="Q1963" s="71"/>
      <c r="R1963" s="13"/>
      <c r="S1963" s="13"/>
      <c r="U1963" s="13"/>
      <c r="V1963" s="13"/>
      <c r="W1963" s="13"/>
    </row>
    <row r="1964" spans="13:23" x14ac:dyDescent="0.2">
      <c r="M1964" s="13"/>
      <c r="N1964" s="13"/>
      <c r="O1964" s="81"/>
      <c r="P1964" s="13"/>
      <c r="Q1964" s="71"/>
      <c r="R1964" s="13"/>
      <c r="S1964" s="13"/>
      <c r="U1964" s="13"/>
      <c r="V1964" s="13"/>
      <c r="W1964" s="13"/>
    </row>
    <row r="1965" spans="13:23" x14ac:dyDescent="0.2">
      <c r="M1965" s="13"/>
      <c r="N1965" s="13"/>
      <c r="O1965" s="81"/>
      <c r="P1965" s="13"/>
      <c r="Q1965" s="71"/>
      <c r="R1965" s="13"/>
      <c r="S1965" s="13"/>
      <c r="U1965" s="13"/>
      <c r="V1965" s="13"/>
      <c r="W1965" s="13"/>
    </row>
    <row r="1966" spans="13:23" x14ac:dyDescent="0.2">
      <c r="M1966" s="13"/>
      <c r="N1966" s="13"/>
      <c r="O1966" s="81"/>
      <c r="P1966" s="13"/>
      <c r="Q1966" s="71"/>
      <c r="R1966" s="13"/>
      <c r="S1966" s="13"/>
      <c r="U1966" s="13"/>
      <c r="V1966" s="13"/>
      <c r="W1966" s="13"/>
    </row>
    <row r="1967" spans="13:23" x14ac:dyDescent="0.2">
      <c r="M1967" s="13"/>
      <c r="N1967" s="13"/>
      <c r="O1967" s="81"/>
      <c r="P1967" s="13"/>
      <c r="Q1967" s="71"/>
      <c r="R1967" s="13"/>
      <c r="S1967" s="13"/>
      <c r="U1967" s="13"/>
      <c r="V1967" s="13"/>
      <c r="W1967" s="13"/>
    </row>
    <row r="1968" spans="13:23" x14ac:dyDescent="0.2">
      <c r="M1968" s="13"/>
      <c r="N1968" s="13"/>
      <c r="O1968" s="81"/>
      <c r="P1968" s="13"/>
      <c r="Q1968" s="71"/>
      <c r="R1968" s="13"/>
      <c r="S1968" s="13"/>
      <c r="U1968" s="13"/>
      <c r="V1968" s="13"/>
      <c r="W1968" s="13"/>
    </row>
    <row r="1969" spans="13:23" x14ac:dyDescent="0.2">
      <c r="M1969" s="13"/>
      <c r="N1969" s="13"/>
      <c r="O1969" s="81"/>
      <c r="P1969" s="13"/>
      <c r="Q1969" s="71"/>
      <c r="R1969" s="13"/>
      <c r="S1969" s="13"/>
      <c r="U1969" s="13"/>
      <c r="V1969" s="13"/>
      <c r="W1969" s="13"/>
    </row>
    <row r="1970" spans="13:23" x14ac:dyDescent="0.2">
      <c r="M1970" s="13"/>
      <c r="N1970" s="13"/>
      <c r="O1970" s="81"/>
      <c r="P1970" s="13"/>
      <c r="Q1970" s="71"/>
      <c r="R1970" s="13"/>
      <c r="S1970" s="13"/>
      <c r="U1970" s="13"/>
      <c r="V1970" s="13"/>
      <c r="W1970" s="13"/>
    </row>
    <row r="1971" spans="13:23" x14ac:dyDescent="0.2">
      <c r="M1971" s="13"/>
      <c r="N1971" s="13"/>
      <c r="O1971" s="81"/>
      <c r="P1971" s="13"/>
      <c r="Q1971" s="71"/>
      <c r="R1971" s="13"/>
      <c r="S1971" s="13"/>
      <c r="U1971" s="13"/>
      <c r="V1971" s="13"/>
      <c r="W1971" s="13"/>
    </row>
    <row r="1972" spans="13:23" x14ac:dyDescent="0.2">
      <c r="M1972" s="13"/>
      <c r="N1972" s="13"/>
      <c r="O1972" s="81"/>
      <c r="P1972" s="13"/>
      <c r="Q1972" s="71"/>
      <c r="R1972" s="13"/>
      <c r="S1972" s="13"/>
      <c r="U1972" s="13"/>
      <c r="V1972" s="13"/>
      <c r="W1972" s="13"/>
    </row>
    <row r="1973" spans="13:23" x14ac:dyDescent="0.2">
      <c r="M1973" s="13"/>
      <c r="N1973" s="13"/>
      <c r="O1973" s="81"/>
      <c r="P1973" s="13"/>
      <c r="Q1973" s="71"/>
      <c r="R1973" s="13"/>
      <c r="S1973" s="13"/>
      <c r="U1973" s="13"/>
      <c r="V1973" s="13"/>
      <c r="W1973" s="13"/>
    </row>
    <row r="1974" spans="13:23" x14ac:dyDescent="0.2">
      <c r="M1974" s="13"/>
      <c r="N1974" s="13"/>
      <c r="O1974" s="81"/>
      <c r="P1974" s="13"/>
      <c r="Q1974" s="71"/>
      <c r="R1974" s="13"/>
      <c r="S1974" s="13"/>
      <c r="U1974" s="13"/>
      <c r="V1974" s="13"/>
      <c r="W1974" s="13"/>
    </row>
    <row r="1975" spans="13:23" x14ac:dyDescent="0.2">
      <c r="M1975" s="13"/>
      <c r="N1975" s="13"/>
      <c r="O1975" s="81"/>
      <c r="P1975" s="13"/>
      <c r="Q1975" s="71"/>
      <c r="R1975" s="13"/>
      <c r="S1975" s="13"/>
      <c r="U1975" s="13"/>
      <c r="V1975" s="13"/>
      <c r="W1975" s="13"/>
    </row>
    <row r="1976" spans="13:23" x14ac:dyDescent="0.2">
      <c r="M1976" s="13"/>
      <c r="N1976" s="13"/>
      <c r="O1976" s="81"/>
      <c r="P1976" s="13"/>
      <c r="Q1976" s="71"/>
      <c r="R1976" s="13"/>
      <c r="S1976" s="13"/>
      <c r="U1976" s="13"/>
      <c r="V1976" s="13"/>
      <c r="W1976" s="13"/>
    </row>
    <row r="1977" spans="13:23" x14ac:dyDescent="0.2">
      <c r="M1977" s="13"/>
      <c r="N1977" s="13"/>
      <c r="O1977" s="81"/>
      <c r="P1977" s="13"/>
      <c r="Q1977" s="71"/>
      <c r="R1977" s="13"/>
      <c r="S1977" s="13"/>
      <c r="U1977" s="13"/>
      <c r="V1977" s="13"/>
      <c r="W1977" s="13"/>
    </row>
    <row r="1978" spans="13:23" x14ac:dyDescent="0.2">
      <c r="M1978" s="13"/>
      <c r="N1978" s="13"/>
      <c r="O1978" s="81"/>
      <c r="P1978" s="13"/>
      <c r="Q1978" s="71"/>
      <c r="R1978" s="13"/>
      <c r="S1978" s="13"/>
      <c r="U1978" s="13"/>
      <c r="V1978" s="13"/>
      <c r="W1978" s="13"/>
    </row>
    <row r="1979" spans="13:23" x14ac:dyDescent="0.2">
      <c r="M1979" s="13"/>
      <c r="N1979" s="13"/>
      <c r="O1979" s="81"/>
      <c r="P1979" s="13"/>
      <c r="Q1979" s="71"/>
      <c r="R1979" s="13"/>
      <c r="S1979" s="13"/>
      <c r="U1979" s="13"/>
      <c r="V1979" s="13"/>
      <c r="W1979" s="13"/>
    </row>
    <row r="1980" spans="13:23" x14ac:dyDescent="0.2">
      <c r="M1980" s="13"/>
      <c r="N1980" s="13"/>
      <c r="O1980" s="81"/>
      <c r="P1980" s="13"/>
      <c r="Q1980" s="71"/>
      <c r="R1980" s="13"/>
      <c r="S1980" s="13"/>
      <c r="U1980" s="13"/>
      <c r="V1980" s="13"/>
      <c r="W1980" s="13"/>
    </row>
    <row r="1981" spans="13:23" x14ac:dyDescent="0.2">
      <c r="M1981" s="13"/>
      <c r="N1981" s="13"/>
      <c r="O1981" s="81"/>
      <c r="P1981" s="13"/>
      <c r="Q1981" s="71"/>
      <c r="R1981" s="13"/>
      <c r="S1981" s="13"/>
      <c r="U1981" s="13"/>
      <c r="V1981" s="13"/>
      <c r="W1981" s="13"/>
    </row>
    <row r="1982" spans="13:23" x14ac:dyDescent="0.2">
      <c r="M1982" s="13"/>
      <c r="N1982" s="13"/>
      <c r="O1982" s="81"/>
      <c r="P1982" s="13"/>
      <c r="Q1982" s="71"/>
      <c r="R1982" s="13"/>
      <c r="S1982" s="13"/>
      <c r="U1982" s="13"/>
      <c r="V1982" s="13"/>
      <c r="W1982" s="13"/>
    </row>
    <row r="1983" spans="13:23" x14ac:dyDescent="0.2">
      <c r="M1983" s="13"/>
      <c r="N1983" s="13"/>
      <c r="O1983" s="81"/>
      <c r="P1983" s="13"/>
      <c r="Q1983" s="71"/>
      <c r="R1983" s="13"/>
      <c r="S1983" s="13"/>
      <c r="U1983" s="13"/>
      <c r="V1983" s="13"/>
      <c r="W1983" s="13"/>
    </row>
    <row r="1984" spans="13:23" x14ac:dyDescent="0.2">
      <c r="M1984" s="13"/>
      <c r="N1984" s="13"/>
      <c r="O1984" s="81"/>
      <c r="P1984" s="13"/>
      <c r="Q1984" s="71"/>
      <c r="R1984" s="13"/>
      <c r="S1984" s="13"/>
      <c r="U1984" s="13"/>
      <c r="V1984" s="13"/>
      <c r="W1984" s="13"/>
    </row>
    <row r="1985" spans="13:23" x14ac:dyDescent="0.2">
      <c r="M1985" s="13"/>
      <c r="N1985" s="13"/>
      <c r="O1985" s="81"/>
      <c r="P1985" s="13"/>
      <c r="Q1985" s="71"/>
      <c r="R1985" s="13"/>
      <c r="S1985" s="13"/>
      <c r="U1985" s="13"/>
      <c r="V1985" s="13"/>
      <c r="W1985" s="13"/>
    </row>
    <row r="1986" spans="13:23" x14ac:dyDescent="0.2">
      <c r="M1986" s="13"/>
      <c r="N1986" s="13"/>
      <c r="O1986" s="81"/>
      <c r="P1986" s="13"/>
      <c r="Q1986" s="71"/>
      <c r="R1986" s="13"/>
      <c r="S1986" s="13"/>
      <c r="U1986" s="13"/>
      <c r="V1986" s="13"/>
      <c r="W1986" s="13"/>
    </row>
    <row r="1987" spans="13:23" x14ac:dyDescent="0.2">
      <c r="M1987" s="13"/>
      <c r="N1987" s="13"/>
      <c r="O1987" s="81"/>
      <c r="P1987" s="13"/>
      <c r="Q1987" s="71"/>
      <c r="R1987" s="13"/>
      <c r="S1987" s="13"/>
      <c r="U1987" s="13"/>
      <c r="V1987" s="13"/>
      <c r="W1987" s="13"/>
    </row>
    <row r="1988" spans="13:23" x14ac:dyDescent="0.2">
      <c r="M1988" s="13"/>
      <c r="N1988" s="13"/>
      <c r="O1988" s="81"/>
      <c r="P1988" s="13"/>
      <c r="Q1988" s="71"/>
      <c r="R1988" s="13"/>
      <c r="S1988" s="13"/>
      <c r="U1988" s="13"/>
      <c r="V1988" s="13"/>
      <c r="W1988" s="13"/>
    </row>
    <row r="1989" spans="13:23" x14ac:dyDescent="0.2">
      <c r="M1989" s="13"/>
      <c r="N1989" s="13"/>
      <c r="O1989" s="81"/>
      <c r="P1989" s="13"/>
      <c r="Q1989" s="71"/>
      <c r="R1989" s="13"/>
      <c r="S1989" s="13"/>
      <c r="U1989" s="13"/>
      <c r="V1989" s="13"/>
      <c r="W1989" s="13"/>
    </row>
    <row r="1990" spans="13:23" x14ac:dyDescent="0.2">
      <c r="M1990" s="13"/>
      <c r="N1990" s="13"/>
      <c r="O1990" s="81"/>
      <c r="P1990" s="13"/>
      <c r="Q1990" s="71"/>
      <c r="R1990" s="13"/>
      <c r="S1990" s="13"/>
      <c r="U1990" s="13"/>
      <c r="V1990" s="13"/>
      <c r="W1990" s="13"/>
    </row>
    <row r="1991" spans="13:23" x14ac:dyDescent="0.2">
      <c r="M1991" s="13"/>
      <c r="N1991" s="13"/>
      <c r="O1991" s="81"/>
      <c r="P1991" s="13"/>
      <c r="Q1991" s="71"/>
      <c r="R1991" s="13"/>
      <c r="S1991" s="13"/>
      <c r="U1991" s="13"/>
      <c r="V1991" s="13"/>
      <c r="W1991" s="13"/>
    </row>
    <row r="1992" spans="13:23" x14ac:dyDescent="0.2">
      <c r="M1992" s="13"/>
      <c r="N1992" s="13"/>
      <c r="O1992" s="81"/>
      <c r="P1992" s="13"/>
      <c r="Q1992" s="71"/>
      <c r="R1992" s="13"/>
      <c r="S1992" s="13"/>
      <c r="U1992" s="13"/>
      <c r="V1992" s="13"/>
      <c r="W1992" s="13"/>
    </row>
    <row r="1993" spans="13:23" x14ac:dyDescent="0.2">
      <c r="M1993" s="13"/>
      <c r="N1993" s="13"/>
      <c r="O1993" s="81"/>
      <c r="P1993" s="13"/>
      <c r="Q1993" s="71"/>
      <c r="R1993" s="13"/>
      <c r="S1993" s="13"/>
      <c r="U1993" s="13"/>
      <c r="V1993" s="13"/>
      <c r="W1993" s="13"/>
    </row>
    <row r="1994" spans="13:23" x14ac:dyDescent="0.2">
      <c r="M1994" s="13"/>
      <c r="N1994" s="13"/>
      <c r="O1994" s="81"/>
      <c r="P1994" s="13"/>
      <c r="Q1994" s="71"/>
      <c r="R1994" s="13"/>
      <c r="S1994" s="13"/>
      <c r="U1994" s="13"/>
      <c r="V1994" s="13"/>
      <c r="W1994" s="13"/>
    </row>
    <row r="1995" spans="13:23" x14ac:dyDescent="0.2">
      <c r="M1995" s="13"/>
      <c r="N1995" s="13"/>
      <c r="O1995" s="81"/>
      <c r="P1995" s="13"/>
      <c r="Q1995" s="71"/>
      <c r="R1995" s="13"/>
      <c r="S1995" s="13"/>
      <c r="U1995" s="13"/>
      <c r="V1995" s="13"/>
      <c r="W1995" s="13"/>
    </row>
    <row r="1996" spans="13:23" x14ac:dyDescent="0.2">
      <c r="M1996" s="13"/>
      <c r="N1996" s="13"/>
      <c r="O1996" s="81"/>
      <c r="P1996" s="13"/>
      <c r="Q1996" s="71"/>
      <c r="R1996" s="13"/>
      <c r="S1996" s="13"/>
      <c r="U1996" s="13"/>
      <c r="V1996" s="13"/>
      <c r="W1996" s="13"/>
    </row>
    <row r="1997" spans="13:23" x14ac:dyDescent="0.2">
      <c r="M1997" s="13"/>
      <c r="N1997" s="13"/>
      <c r="O1997" s="81"/>
      <c r="P1997" s="13"/>
      <c r="Q1997" s="71"/>
      <c r="R1997" s="13"/>
      <c r="S1997" s="13"/>
      <c r="U1997" s="13"/>
      <c r="V1997" s="13"/>
      <c r="W1997" s="13"/>
    </row>
    <row r="1998" spans="13:23" x14ac:dyDescent="0.2">
      <c r="M1998" s="13"/>
      <c r="N1998" s="13"/>
      <c r="O1998" s="81"/>
      <c r="P1998" s="13"/>
      <c r="Q1998" s="71"/>
      <c r="R1998" s="13"/>
      <c r="S1998" s="13"/>
      <c r="U1998" s="13"/>
      <c r="V1998" s="13"/>
      <c r="W1998" s="13"/>
    </row>
    <row r="1999" spans="13:23" x14ac:dyDescent="0.2">
      <c r="M1999" s="13"/>
      <c r="N1999" s="13"/>
      <c r="O1999" s="81"/>
      <c r="P1999" s="13"/>
      <c r="Q1999" s="71"/>
      <c r="R1999" s="13"/>
      <c r="S1999" s="13"/>
      <c r="U1999" s="13"/>
      <c r="V1999" s="13"/>
      <c r="W1999" s="13"/>
    </row>
    <row r="2000" spans="13:23" x14ac:dyDescent="0.2">
      <c r="M2000" s="13"/>
      <c r="N2000" s="13"/>
      <c r="O2000" s="81"/>
      <c r="P2000" s="13"/>
      <c r="Q2000" s="71"/>
      <c r="R2000" s="13"/>
      <c r="S2000" s="13"/>
      <c r="U2000" s="13"/>
      <c r="V2000" s="13"/>
      <c r="W2000" s="13"/>
    </row>
    <row r="2001" spans="13:23" x14ac:dyDescent="0.2">
      <c r="M2001" s="13"/>
      <c r="N2001" s="13"/>
      <c r="O2001" s="81"/>
      <c r="P2001" s="13"/>
      <c r="Q2001" s="71"/>
      <c r="R2001" s="13"/>
      <c r="S2001" s="13"/>
      <c r="U2001" s="13"/>
      <c r="V2001" s="13"/>
      <c r="W2001" s="13"/>
    </row>
    <row r="2002" spans="13:23" x14ac:dyDescent="0.2">
      <c r="M2002" s="13"/>
      <c r="N2002" s="13"/>
      <c r="O2002" s="81"/>
      <c r="P2002" s="13"/>
      <c r="Q2002" s="71"/>
      <c r="R2002" s="13"/>
      <c r="S2002" s="13"/>
      <c r="U2002" s="13"/>
      <c r="V2002" s="13"/>
      <c r="W2002" s="13"/>
    </row>
    <row r="2003" spans="13:23" x14ac:dyDescent="0.2">
      <c r="M2003" s="13"/>
      <c r="N2003" s="13"/>
      <c r="O2003" s="81"/>
      <c r="P2003" s="13"/>
      <c r="Q2003" s="71"/>
      <c r="R2003" s="13"/>
      <c r="S2003" s="13"/>
      <c r="U2003" s="13"/>
      <c r="V2003" s="13"/>
      <c r="W2003" s="13"/>
    </row>
    <row r="2004" spans="13:23" x14ac:dyDescent="0.2">
      <c r="M2004" s="13"/>
      <c r="N2004" s="13"/>
      <c r="O2004" s="81"/>
      <c r="P2004" s="13"/>
      <c r="Q2004" s="71"/>
      <c r="R2004" s="13"/>
      <c r="S2004" s="13"/>
      <c r="U2004" s="13"/>
      <c r="V2004" s="13"/>
      <c r="W2004" s="13"/>
    </row>
    <row r="2005" spans="13:23" x14ac:dyDescent="0.2">
      <c r="M2005" s="13"/>
      <c r="N2005" s="13"/>
      <c r="O2005" s="81"/>
      <c r="P2005" s="13"/>
      <c r="Q2005" s="71"/>
      <c r="R2005" s="13"/>
      <c r="S2005" s="13"/>
      <c r="U2005" s="13"/>
      <c r="V2005" s="13"/>
      <c r="W2005" s="13"/>
    </row>
    <row r="2006" spans="13:23" x14ac:dyDescent="0.2">
      <c r="M2006" s="13"/>
      <c r="N2006" s="13"/>
      <c r="O2006" s="81"/>
      <c r="P2006" s="13"/>
      <c r="Q2006" s="71"/>
      <c r="R2006" s="13"/>
      <c r="S2006" s="13"/>
      <c r="U2006" s="13"/>
      <c r="V2006" s="13"/>
      <c r="W2006" s="13"/>
    </row>
    <row r="2007" spans="13:23" x14ac:dyDescent="0.2">
      <c r="M2007" s="13"/>
      <c r="N2007" s="13"/>
      <c r="O2007" s="81"/>
      <c r="P2007" s="13"/>
      <c r="Q2007" s="71"/>
      <c r="R2007" s="13"/>
      <c r="S2007" s="13"/>
      <c r="U2007" s="13"/>
      <c r="V2007" s="13"/>
      <c r="W2007" s="13"/>
    </row>
    <row r="2008" spans="13:23" x14ac:dyDescent="0.2">
      <c r="M2008" s="13"/>
      <c r="N2008" s="13"/>
      <c r="O2008" s="81"/>
      <c r="P2008" s="13"/>
      <c r="Q2008" s="71"/>
      <c r="R2008" s="13"/>
      <c r="S2008" s="13"/>
      <c r="U2008" s="13"/>
      <c r="V2008" s="13"/>
      <c r="W2008" s="13"/>
    </row>
    <row r="2009" spans="13:23" x14ac:dyDescent="0.2">
      <c r="M2009" s="13"/>
      <c r="N2009" s="13"/>
      <c r="O2009" s="81"/>
      <c r="P2009" s="13"/>
      <c r="Q2009" s="71"/>
      <c r="R2009" s="13"/>
      <c r="S2009" s="13"/>
      <c r="U2009" s="13"/>
      <c r="V2009" s="13"/>
      <c r="W2009" s="13"/>
    </row>
    <row r="2010" spans="13:23" x14ac:dyDescent="0.2">
      <c r="M2010" s="13"/>
      <c r="N2010" s="13"/>
      <c r="O2010" s="81"/>
      <c r="P2010" s="13"/>
      <c r="Q2010" s="71"/>
      <c r="R2010" s="13"/>
      <c r="S2010" s="13"/>
      <c r="U2010" s="13"/>
      <c r="V2010" s="13"/>
      <c r="W2010" s="13"/>
    </row>
    <row r="2011" spans="13:23" x14ac:dyDescent="0.2">
      <c r="M2011" s="13"/>
      <c r="N2011" s="13"/>
      <c r="O2011" s="81"/>
      <c r="P2011" s="13"/>
      <c r="Q2011" s="71"/>
      <c r="R2011" s="13"/>
      <c r="S2011" s="13"/>
      <c r="U2011" s="13"/>
      <c r="V2011" s="13"/>
      <c r="W2011" s="13"/>
    </row>
    <row r="2012" spans="13:23" x14ac:dyDescent="0.2">
      <c r="M2012" s="13"/>
      <c r="N2012" s="13"/>
      <c r="O2012" s="81"/>
      <c r="P2012" s="13"/>
      <c r="Q2012" s="71"/>
      <c r="R2012" s="13"/>
      <c r="S2012" s="13"/>
      <c r="U2012" s="13"/>
      <c r="V2012" s="13"/>
      <c r="W2012" s="13"/>
    </row>
    <row r="2013" spans="13:23" x14ac:dyDescent="0.2">
      <c r="M2013" s="13"/>
      <c r="N2013" s="13"/>
      <c r="O2013" s="81"/>
      <c r="P2013" s="13"/>
      <c r="Q2013" s="71"/>
      <c r="R2013" s="13"/>
      <c r="S2013" s="13"/>
      <c r="U2013" s="13"/>
      <c r="V2013" s="13"/>
      <c r="W2013" s="13"/>
    </row>
    <row r="2014" spans="13:23" x14ac:dyDescent="0.2">
      <c r="M2014" s="13"/>
      <c r="N2014" s="13"/>
      <c r="O2014" s="81"/>
      <c r="P2014" s="13"/>
      <c r="Q2014" s="71"/>
      <c r="R2014" s="13"/>
      <c r="S2014" s="13"/>
      <c r="U2014" s="13"/>
      <c r="V2014" s="13"/>
      <c r="W2014" s="13"/>
    </row>
    <row r="2015" spans="13:23" x14ac:dyDescent="0.2">
      <c r="M2015" s="13"/>
      <c r="N2015" s="13"/>
      <c r="O2015" s="81"/>
      <c r="P2015" s="13"/>
      <c r="Q2015" s="71"/>
      <c r="R2015" s="13"/>
      <c r="S2015" s="13"/>
      <c r="U2015" s="13"/>
      <c r="V2015" s="13"/>
      <c r="W2015" s="13"/>
    </row>
    <row r="2016" spans="13:23" x14ac:dyDescent="0.2">
      <c r="M2016" s="13"/>
      <c r="N2016" s="13"/>
      <c r="O2016" s="81"/>
      <c r="P2016" s="13"/>
      <c r="Q2016" s="71"/>
      <c r="R2016" s="13"/>
      <c r="S2016" s="13"/>
      <c r="U2016" s="13"/>
      <c r="V2016" s="13"/>
      <c r="W2016" s="13"/>
    </row>
    <row r="2017" spans="13:23" x14ac:dyDescent="0.2">
      <c r="M2017" s="13"/>
      <c r="N2017" s="13"/>
      <c r="O2017" s="81"/>
      <c r="P2017" s="13"/>
      <c r="Q2017" s="71"/>
      <c r="R2017" s="13"/>
      <c r="S2017" s="13"/>
      <c r="U2017" s="13"/>
      <c r="V2017" s="13"/>
      <c r="W2017" s="13"/>
    </row>
    <row r="2018" spans="13:23" x14ac:dyDescent="0.2">
      <c r="M2018" s="13"/>
      <c r="N2018" s="13"/>
      <c r="O2018" s="81"/>
      <c r="P2018" s="13"/>
      <c r="Q2018" s="71"/>
      <c r="R2018" s="13"/>
      <c r="S2018" s="13"/>
      <c r="U2018" s="13"/>
      <c r="V2018" s="13"/>
      <c r="W2018" s="13"/>
    </row>
    <row r="2019" spans="13:23" x14ac:dyDescent="0.2">
      <c r="M2019" s="13"/>
      <c r="N2019" s="13"/>
      <c r="O2019" s="81"/>
      <c r="P2019" s="13"/>
      <c r="Q2019" s="71"/>
      <c r="R2019" s="13"/>
      <c r="S2019" s="13"/>
      <c r="U2019" s="13"/>
      <c r="V2019" s="13"/>
      <c r="W2019" s="13"/>
    </row>
    <row r="2020" spans="13:23" x14ac:dyDescent="0.2">
      <c r="M2020" s="13"/>
      <c r="N2020" s="13"/>
      <c r="O2020" s="81"/>
      <c r="P2020" s="13"/>
      <c r="Q2020" s="71"/>
      <c r="R2020" s="13"/>
      <c r="S2020" s="13"/>
      <c r="U2020" s="13"/>
      <c r="V2020" s="13"/>
      <c r="W2020" s="13"/>
    </row>
    <row r="2021" spans="13:23" x14ac:dyDescent="0.2">
      <c r="M2021" s="13"/>
      <c r="N2021" s="13"/>
      <c r="O2021" s="81"/>
      <c r="P2021" s="13"/>
      <c r="Q2021" s="71"/>
      <c r="R2021" s="13"/>
      <c r="S2021" s="13"/>
      <c r="U2021" s="13"/>
      <c r="V2021" s="13"/>
      <c r="W2021" s="13"/>
    </row>
    <row r="2022" spans="13:23" x14ac:dyDescent="0.2">
      <c r="M2022" s="13"/>
      <c r="N2022" s="13"/>
      <c r="O2022" s="81"/>
      <c r="P2022" s="13"/>
      <c r="Q2022" s="71"/>
      <c r="R2022" s="13"/>
      <c r="S2022" s="13"/>
      <c r="U2022" s="13"/>
      <c r="V2022" s="13"/>
      <c r="W2022" s="13"/>
    </row>
    <row r="2023" spans="13:23" x14ac:dyDescent="0.2">
      <c r="M2023" s="13"/>
      <c r="N2023" s="13"/>
      <c r="O2023" s="81"/>
      <c r="P2023" s="13"/>
      <c r="Q2023" s="71"/>
      <c r="R2023" s="13"/>
      <c r="S2023" s="13"/>
      <c r="U2023" s="13"/>
      <c r="V2023" s="13"/>
      <c r="W2023" s="13"/>
    </row>
    <row r="2024" spans="13:23" x14ac:dyDescent="0.2">
      <c r="M2024" s="13"/>
      <c r="N2024" s="13"/>
      <c r="O2024" s="81"/>
      <c r="P2024" s="13"/>
      <c r="Q2024" s="71"/>
      <c r="R2024" s="13"/>
      <c r="S2024" s="13"/>
      <c r="U2024" s="13"/>
      <c r="V2024" s="13"/>
      <c r="W2024" s="13"/>
    </row>
    <row r="2025" spans="13:23" x14ac:dyDescent="0.2">
      <c r="M2025" s="13"/>
      <c r="N2025" s="13"/>
      <c r="O2025" s="81"/>
      <c r="P2025" s="13"/>
      <c r="Q2025" s="71"/>
      <c r="R2025" s="13"/>
      <c r="S2025" s="13"/>
      <c r="U2025" s="13"/>
      <c r="V2025" s="13"/>
      <c r="W2025" s="13"/>
    </row>
    <row r="2026" spans="13:23" x14ac:dyDescent="0.2">
      <c r="M2026" s="13"/>
      <c r="N2026" s="13"/>
      <c r="O2026" s="81"/>
      <c r="P2026" s="13"/>
      <c r="Q2026" s="71"/>
      <c r="R2026" s="13"/>
      <c r="S2026" s="13"/>
      <c r="U2026" s="13"/>
      <c r="V2026" s="13"/>
      <c r="W2026" s="13"/>
    </row>
    <row r="2027" spans="13:23" x14ac:dyDescent="0.2">
      <c r="M2027" s="13"/>
      <c r="N2027" s="13"/>
      <c r="O2027" s="81"/>
      <c r="P2027" s="13"/>
      <c r="Q2027" s="71"/>
      <c r="R2027" s="13"/>
      <c r="S2027" s="13"/>
      <c r="U2027" s="13"/>
      <c r="V2027" s="13"/>
      <c r="W2027" s="13"/>
    </row>
    <row r="2028" spans="13:23" x14ac:dyDescent="0.2">
      <c r="M2028" s="13"/>
      <c r="N2028" s="13"/>
      <c r="O2028" s="81"/>
      <c r="P2028" s="13"/>
      <c r="Q2028" s="71"/>
      <c r="R2028" s="13"/>
      <c r="S2028" s="13"/>
      <c r="U2028" s="13"/>
      <c r="V2028" s="13"/>
      <c r="W2028" s="13"/>
    </row>
    <row r="2029" spans="13:23" x14ac:dyDescent="0.2">
      <c r="M2029" s="13"/>
      <c r="N2029" s="13"/>
      <c r="O2029" s="81"/>
      <c r="P2029" s="13"/>
      <c r="Q2029" s="71"/>
      <c r="R2029" s="13"/>
      <c r="S2029" s="13"/>
      <c r="U2029" s="13"/>
      <c r="V2029" s="13"/>
      <c r="W2029" s="13"/>
    </row>
    <row r="2030" spans="13:23" x14ac:dyDescent="0.2">
      <c r="M2030" s="13"/>
      <c r="N2030" s="13"/>
      <c r="O2030" s="81"/>
      <c r="P2030" s="13"/>
      <c r="Q2030" s="71"/>
      <c r="R2030" s="13"/>
      <c r="S2030" s="13"/>
      <c r="U2030" s="13"/>
      <c r="V2030" s="13"/>
      <c r="W2030" s="13"/>
    </row>
    <row r="2031" spans="13:23" x14ac:dyDescent="0.2">
      <c r="M2031" s="13"/>
      <c r="N2031" s="13"/>
      <c r="O2031" s="81"/>
      <c r="P2031" s="13"/>
      <c r="Q2031" s="71"/>
      <c r="R2031" s="13"/>
      <c r="S2031" s="13"/>
      <c r="U2031" s="13"/>
      <c r="V2031" s="13"/>
      <c r="W2031" s="13"/>
    </row>
    <row r="2032" spans="13:23" x14ac:dyDescent="0.2">
      <c r="M2032" s="13"/>
      <c r="N2032" s="13"/>
      <c r="O2032" s="81"/>
      <c r="P2032" s="13"/>
      <c r="Q2032" s="71"/>
      <c r="R2032" s="13"/>
      <c r="S2032" s="13"/>
      <c r="U2032" s="13"/>
      <c r="V2032" s="13"/>
      <c r="W2032" s="13"/>
    </row>
    <row r="2033" spans="13:23" x14ac:dyDescent="0.2">
      <c r="M2033" s="13"/>
      <c r="N2033" s="13"/>
      <c r="O2033" s="81"/>
      <c r="P2033" s="13"/>
      <c r="Q2033" s="71"/>
      <c r="R2033" s="13"/>
      <c r="S2033" s="13"/>
      <c r="U2033" s="13"/>
      <c r="V2033" s="13"/>
      <c r="W2033" s="13"/>
    </row>
    <row r="2034" spans="13:23" x14ac:dyDescent="0.2">
      <c r="M2034" s="13"/>
      <c r="N2034" s="13"/>
      <c r="O2034" s="81"/>
      <c r="P2034" s="13"/>
      <c r="Q2034" s="71"/>
      <c r="R2034" s="13"/>
      <c r="S2034" s="13"/>
      <c r="U2034" s="13"/>
      <c r="V2034" s="13"/>
      <c r="W2034" s="13"/>
    </row>
    <row r="2035" spans="13:23" x14ac:dyDescent="0.2">
      <c r="M2035" s="13"/>
      <c r="N2035" s="13"/>
      <c r="O2035" s="81"/>
      <c r="P2035" s="13"/>
      <c r="Q2035" s="71"/>
      <c r="R2035" s="13"/>
      <c r="S2035" s="13"/>
      <c r="U2035" s="13"/>
      <c r="V2035" s="13"/>
      <c r="W2035" s="13"/>
    </row>
    <row r="2036" spans="13:23" x14ac:dyDescent="0.2">
      <c r="M2036" s="13"/>
      <c r="N2036" s="13"/>
      <c r="O2036" s="81"/>
      <c r="P2036" s="13"/>
      <c r="Q2036" s="71"/>
      <c r="R2036" s="13"/>
      <c r="S2036" s="13"/>
      <c r="U2036" s="13"/>
      <c r="V2036" s="13"/>
      <c r="W2036" s="13"/>
    </row>
    <row r="2037" spans="13:23" x14ac:dyDescent="0.2">
      <c r="M2037" s="13"/>
      <c r="N2037" s="13"/>
      <c r="O2037" s="81"/>
      <c r="P2037" s="13"/>
      <c r="Q2037" s="71"/>
      <c r="R2037" s="13"/>
      <c r="S2037" s="13"/>
      <c r="U2037" s="13"/>
      <c r="V2037" s="13"/>
      <c r="W2037" s="13"/>
    </row>
    <row r="2038" spans="13:23" x14ac:dyDescent="0.2">
      <c r="M2038" s="13"/>
      <c r="N2038" s="13"/>
      <c r="O2038" s="81"/>
      <c r="P2038" s="13"/>
      <c r="Q2038" s="71"/>
      <c r="R2038" s="13"/>
      <c r="S2038" s="13"/>
      <c r="U2038" s="13"/>
      <c r="V2038" s="13"/>
      <c r="W2038" s="13"/>
    </row>
    <row r="2039" spans="13:23" x14ac:dyDescent="0.2">
      <c r="M2039" s="13"/>
      <c r="N2039" s="13"/>
      <c r="O2039" s="81"/>
      <c r="P2039" s="13"/>
      <c r="Q2039" s="71"/>
      <c r="R2039" s="13"/>
      <c r="S2039" s="13"/>
      <c r="U2039" s="13"/>
      <c r="V2039" s="13"/>
      <c r="W2039" s="13"/>
    </row>
    <row r="2040" spans="13:23" x14ac:dyDescent="0.2">
      <c r="M2040" s="13"/>
      <c r="N2040" s="13"/>
      <c r="O2040" s="81"/>
      <c r="P2040" s="13"/>
      <c r="Q2040" s="71"/>
      <c r="R2040" s="13"/>
      <c r="S2040" s="13"/>
      <c r="U2040" s="13"/>
      <c r="V2040" s="13"/>
      <c r="W2040" s="13"/>
    </row>
    <row r="2041" spans="13:23" x14ac:dyDescent="0.2">
      <c r="M2041" s="13"/>
      <c r="N2041" s="13"/>
      <c r="O2041" s="81"/>
      <c r="P2041" s="13"/>
      <c r="Q2041" s="71"/>
      <c r="R2041" s="13"/>
      <c r="S2041" s="13"/>
      <c r="U2041" s="13"/>
      <c r="V2041" s="13"/>
      <c r="W2041" s="13"/>
    </row>
    <row r="2042" spans="13:23" x14ac:dyDescent="0.2">
      <c r="M2042" s="13"/>
      <c r="N2042" s="13"/>
      <c r="O2042" s="81"/>
      <c r="P2042" s="13"/>
      <c r="Q2042" s="71"/>
      <c r="R2042" s="13"/>
      <c r="S2042" s="13"/>
      <c r="U2042" s="13"/>
      <c r="V2042" s="13"/>
      <c r="W2042" s="13"/>
    </row>
    <row r="2043" spans="13:23" x14ac:dyDescent="0.2">
      <c r="M2043" s="13"/>
      <c r="N2043" s="13"/>
      <c r="O2043" s="81"/>
      <c r="P2043" s="13"/>
      <c r="Q2043" s="71"/>
      <c r="R2043" s="13"/>
      <c r="S2043" s="13"/>
      <c r="U2043" s="13"/>
      <c r="V2043" s="13"/>
      <c r="W2043" s="13"/>
    </row>
    <row r="2044" spans="13:23" x14ac:dyDescent="0.2">
      <c r="M2044" s="13"/>
      <c r="N2044" s="13"/>
      <c r="O2044" s="81"/>
      <c r="P2044" s="13"/>
      <c r="Q2044" s="71"/>
      <c r="R2044" s="13"/>
      <c r="S2044" s="13"/>
      <c r="U2044" s="13"/>
      <c r="V2044" s="13"/>
      <c r="W2044" s="13"/>
    </row>
    <row r="2045" spans="13:23" x14ac:dyDescent="0.2">
      <c r="M2045" s="13"/>
      <c r="N2045" s="13"/>
      <c r="O2045" s="81"/>
      <c r="P2045" s="13"/>
      <c r="Q2045" s="71"/>
      <c r="R2045" s="13"/>
      <c r="S2045" s="13"/>
      <c r="U2045" s="13"/>
      <c r="V2045" s="13"/>
      <c r="W2045" s="13"/>
    </row>
    <row r="2046" spans="13:23" x14ac:dyDescent="0.2">
      <c r="M2046" s="13"/>
      <c r="N2046" s="13"/>
      <c r="O2046" s="81"/>
      <c r="P2046" s="13"/>
      <c r="Q2046" s="71"/>
      <c r="R2046" s="13"/>
      <c r="S2046" s="13"/>
      <c r="U2046" s="13"/>
      <c r="V2046" s="13"/>
      <c r="W2046" s="13"/>
    </row>
    <row r="2047" spans="13:23" x14ac:dyDescent="0.2">
      <c r="M2047" s="13"/>
      <c r="N2047" s="13"/>
      <c r="O2047" s="81"/>
      <c r="P2047" s="13"/>
      <c r="Q2047" s="71"/>
      <c r="R2047" s="13"/>
      <c r="S2047" s="13"/>
      <c r="U2047" s="13"/>
      <c r="V2047" s="13"/>
      <c r="W2047" s="13"/>
    </row>
    <row r="2048" spans="13:23" x14ac:dyDescent="0.2">
      <c r="M2048" s="13"/>
      <c r="N2048" s="13"/>
      <c r="O2048" s="81"/>
      <c r="P2048" s="13"/>
      <c r="Q2048" s="71"/>
      <c r="R2048" s="13"/>
      <c r="S2048" s="13"/>
      <c r="U2048" s="13"/>
      <c r="V2048" s="13"/>
      <c r="W2048" s="13"/>
    </row>
    <row r="2049" spans="13:23" x14ac:dyDescent="0.2">
      <c r="M2049" s="13"/>
      <c r="N2049" s="13"/>
      <c r="O2049" s="81"/>
      <c r="P2049" s="13"/>
      <c r="Q2049" s="71"/>
      <c r="R2049" s="13"/>
      <c r="S2049" s="13"/>
      <c r="U2049" s="13"/>
      <c r="V2049" s="13"/>
      <c r="W2049" s="13"/>
    </row>
    <row r="2050" spans="13:23" x14ac:dyDescent="0.2">
      <c r="M2050" s="13"/>
      <c r="N2050" s="13"/>
      <c r="O2050" s="81"/>
      <c r="P2050" s="13"/>
      <c r="Q2050" s="71"/>
      <c r="R2050" s="13"/>
      <c r="S2050" s="13"/>
      <c r="U2050" s="13"/>
      <c r="V2050" s="13"/>
      <c r="W2050" s="13"/>
    </row>
    <row r="2051" spans="13:23" x14ac:dyDescent="0.2">
      <c r="M2051" s="13"/>
      <c r="N2051" s="13"/>
      <c r="O2051" s="81"/>
      <c r="P2051" s="13"/>
      <c r="Q2051" s="71"/>
      <c r="R2051" s="13"/>
      <c r="S2051" s="13"/>
      <c r="U2051" s="13"/>
      <c r="V2051" s="13"/>
      <c r="W2051" s="13"/>
    </row>
    <row r="2052" spans="13:23" x14ac:dyDescent="0.2">
      <c r="M2052" s="13"/>
      <c r="N2052" s="13"/>
      <c r="O2052" s="81"/>
      <c r="P2052" s="13"/>
      <c r="Q2052" s="71"/>
      <c r="R2052" s="13"/>
      <c r="S2052" s="13"/>
      <c r="U2052" s="13"/>
      <c r="V2052" s="13"/>
      <c r="W2052" s="13"/>
    </row>
    <row r="2053" spans="13:23" x14ac:dyDescent="0.2">
      <c r="M2053" s="13"/>
      <c r="N2053" s="13"/>
      <c r="O2053" s="81"/>
      <c r="P2053" s="13"/>
      <c r="Q2053" s="71"/>
      <c r="R2053" s="13"/>
      <c r="S2053" s="13"/>
      <c r="U2053" s="13"/>
      <c r="V2053" s="13"/>
      <c r="W2053" s="13"/>
    </row>
    <row r="2054" spans="13:23" x14ac:dyDescent="0.2">
      <c r="M2054" s="13"/>
      <c r="N2054" s="13"/>
      <c r="O2054" s="81"/>
      <c r="P2054" s="13"/>
      <c r="Q2054" s="71"/>
      <c r="R2054" s="13"/>
      <c r="S2054" s="13"/>
      <c r="U2054" s="13"/>
      <c r="V2054" s="13"/>
      <c r="W2054" s="13"/>
    </row>
    <row r="2055" spans="13:23" x14ac:dyDescent="0.2">
      <c r="M2055" s="13"/>
      <c r="N2055" s="13"/>
      <c r="O2055" s="81"/>
      <c r="P2055" s="13"/>
      <c r="Q2055" s="71"/>
      <c r="R2055" s="13"/>
      <c r="S2055" s="13"/>
      <c r="U2055" s="13"/>
      <c r="V2055" s="13"/>
      <c r="W2055" s="13"/>
    </row>
    <row r="2056" spans="13:23" x14ac:dyDescent="0.2">
      <c r="M2056" s="13"/>
      <c r="N2056" s="13"/>
      <c r="O2056" s="81"/>
      <c r="P2056" s="13"/>
      <c r="Q2056" s="71"/>
      <c r="R2056" s="13"/>
      <c r="S2056" s="13"/>
      <c r="U2056" s="13"/>
      <c r="V2056" s="13"/>
      <c r="W2056" s="13"/>
    </row>
    <row r="2057" spans="13:23" x14ac:dyDescent="0.2">
      <c r="M2057" s="13"/>
      <c r="N2057" s="13"/>
      <c r="O2057" s="81"/>
      <c r="P2057" s="13"/>
      <c r="Q2057" s="71"/>
      <c r="R2057" s="13"/>
      <c r="S2057" s="13"/>
      <c r="U2057" s="13"/>
      <c r="V2057" s="13"/>
      <c r="W2057" s="13"/>
    </row>
    <row r="2058" spans="13:23" x14ac:dyDescent="0.2">
      <c r="M2058" s="13"/>
      <c r="N2058" s="13"/>
      <c r="O2058" s="81"/>
      <c r="P2058" s="13"/>
      <c r="Q2058" s="71"/>
      <c r="R2058" s="13"/>
      <c r="S2058" s="13"/>
      <c r="U2058" s="13"/>
      <c r="V2058" s="13"/>
      <c r="W2058" s="13"/>
    </row>
    <row r="2059" spans="13:23" x14ac:dyDescent="0.2">
      <c r="M2059" s="13"/>
      <c r="N2059" s="13"/>
      <c r="O2059" s="81"/>
      <c r="P2059" s="13"/>
      <c r="Q2059" s="71"/>
      <c r="R2059" s="13"/>
      <c r="S2059" s="13"/>
      <c r="U2059" s="13"/>
      <c r="V2059" s="13"/>
      <c r="W2059" s="13"/>
    </row>
    <row r="2060" spans="13:23" x14ac:dyDescent="0.2">
      <c r="M2060" s="13"/>
      <c r="N2060" s="13"/>
      <c r="O2060" s="81"/>
      <c r="P2060" s="13"/>
      <c r="Q2060" s="71"/>
      <c r="R2060" s="13"/>
      <c r="S2060" s="13"/>
      <c r="U2060" s="13"/>
      <c r="V2060" s="13"/>
      <c r="W2060" s="13"/>
    </row>
    <row r="2061" spans="13:23" x14ac:dyDescent="0.2">
      <c r="M2061" s="13"/>
      <c r="N2061" s="13"/>
      <c r="O2061" s="81"/>
      <c r="P2061" s="13"/>
      <c r="Q2061" s="71"/>
      <c r="R2061" s="13"/>
      <c r="S2061" s="13"/>
      <c r="U2061" s="13"/>
      <c r="V2061" s="13"/>
      <c r="W2061" s="13"/>
    </row>
    <row r="2062" spans="13:23" x14ac:dyDescent="0.2">
      <c r="M2062" s="13"/>
      <c r="N2062" s="13"/>
      <c r="O2062" s="81"/>
      <c r="P2062" s="13"/>
      <c r="Q2062" s="71"/>
      <c r="R2062" s="13"/>
      <c r="S2062" s="13"/>
      <c r="U2062" s="13"/>
      <c r="V2062" s="13"/>
      <c r="W2062" s="13"/>
    </row>
    <row r="2063" spans="13:23" x14ac:dyDescent="0.2">
      <c r="M2063" s="13"/>
      <c r="N2063" s="13"/>
      <c r="O2063" s="81"/>
      <c r="P2063" s="13"/>
      <c r="Q2063" s="71"/>
      <c r="R2063" s="13"/>
      <c r="S2063" s="13"/>
      <c r="U2063" s="13"/>
      <c r="V2063" s="13"/>
      <c r="W2063" s="13"/>
    </row>
    <row r="2064" spans="13:23" x14ac:dyDescent="0.2">
      <c r="M2064" s="13"/>
      <c r="N2064" s="13"/>
      <c r="O2064" s="81"/>
      <c r="P2064" s="13"/>
      <c r="Q2064" s="71"/>
      <c r="R2064" s="13"/>
      <c r="S2064" s="13"/>
      <c r="U2064" s="13"/>
      <c r="V2064" s="13"/>
      <c r="W2064" s="13"/>
    </row>
    <row r="2065" spans="13:23" x14ac:dyDescent="0.2">
      <c r="M2065" s="13"/>
      <c r="N2065" s="13"/>
      <c r="O2065" s="81"/>
      <c r="P2065" s="13"/>
      <c r="Q2065" s="71"/>
      <c r="R2065" s="13"/>
      <c r="S2065" s="13"/>
      <c r="U2065" s="13"/>
      <c r="V2065" s="13"/>
      <c r="W2065" s="13"/>
    </row>
    <row r="2066" spans="13:23" x14ac:dyDescent="0.2">
      <c r="M2066" s="13"/>
      <c r="N2066" s="13"/>
      <c r="O2066" s="81"/>
      <c r="P2066" s="13"/>
      <c r="Q2066" s="71"/>
      <c r="R2066" s="13"/>
      <c r="S2066" s="13"/>
      <c r="U2066" s="13"/>
      <c r="V2066" s="13"/>
      <c r="W2066" s="13"/>
    </row>
    <row r="2067" spans="13:23" x14ac:dyDescent="0.2">
      <c r="M2067" s="13"/>
      <c r="N2067" s="13"/>
      <c r="O2067" s="81"/>
      <c r="P2067" s="13"/>
      <c r="Q2067" s="71"/>
      <c r="R2067" s="13"/>
      <c r="S2067" s="13"/>
      <c r="U2067" s="13"/>
      <c r="V2067" s="13"/>
      <c r="W2067" s="13"/>
    </row>
    <row r="2068" spans="13:23" x14ac:dyDescent="0.2">
      <c r="M2068" s="13"/>
      <c r="N2068" s="13"/>
      <c r="O2068" s="81"/>
      <c r="P2068" s="13"/>
      <c r="Q2068" s="71"/>
      <c r="R2068" s="13"/>
      <c r="S2068" s="13"/>
      <c r="U2068" s="13"/>
      <c r="V2068" s="13"/>
      <c r="W2068" s="13"/>
    </row>
    <row r="2069" spans="13:23" x14ac:dyDescent="0.2">
      <c r="M2069" s="13"/>
      <c r="N2069" s="13"/>
      <c r="O2069" s="81"/>
      <c r="P2069" s="13"/>
      <c r="Q2069" s="71"/>
      <c r="R2069" s="13"/>
      <c r="S2069" s="13"/>
      <c r="U2069" s="13"/>
      <c r="V2069" s="13"/>
      <c r="W2069" s="13"/>
    </row>
    <row r="2070" spans="13:23" x14ac:dyDescent="0.2">
      <c r="M2070" s="13"/>
      <c r="N2070" s="13"/>
      <c r="O2070" s="81"/>
      <c r="P2070" s="13"/>
      <c r="Q2070" s="71"/>
      <c r="R2070" s="13"/>
      <c r="S2070" s="13"/>
      <c r="U2070" s="13"/>
      <c r="V2070" s="13"/>
      <c r="W2070" s="13"/>
    </row>
    <row r="2071" spans="13:23" x14ac:dyDescent="0.2">
      <c r="M2071" s="13"/>
      <c r="N2071" s="13"/>
      <c r="O2071" s="81"/>
      <c r="P2071" s="13"/>
      <c r="Q2071" s="71"/>
      <c r="R2071" s="13"/>
      <c r="S2071" s="13"/>
      <c r="U2071" s="13"/>
      <c r="V2071" s="13"/>
      <c r="W2071" s="13"/>
    </row>
    <row r="2072" spans="13:23" x14ac:dyDescent="0.2">
      <c r="M2072" s="13"/>
      <c r="N2072" s="13"/>
      <c r="O2072" s="81"/>
      <c r="P2072" s="13"/>
      <c r="Q2072" s="71"/>
      <c r="R2072" s="13"/>
      <c r="S2072" s="13"/>
      <c r="U2072" s="13"/>
      <c r="V2072" s="13"/>
      <c r="W2072" s="13"/>
    </row>
    <row r="2073" spans="13:23" x14ac:dyDescent="0.2">
      <c r="M2073" s="13"/>
      <c r="N2073" s="13"/>
      <c r="O2073" s="81"/>
      <c r="P2073" s="13"/>
      <c r="Q2073" s="71"/>
      <c r="R2073" s="13"/>
      <c r="S2073" s="13"/>
      <c r="U2073" s="13"/>
      <c r="V2073" s="13"/>
      <c r="W2073" s="13"/>
    </row>
    <row r="2074" spans="13:23" x14ac:dyDescent="0.2">
      <c r="M2074" s="13"/>
      <c r="N2074" s="13"/>
      <c r="O2074" s="81"/>
      <c r="P2074" s="13"/>
      <c r="Q2074" s="71"/>
      <c r="R2074" s="13"/>
      <c r="S2074" s="13"/>
      <c r="U2074" s="13"/>
      <c r="V2074" s="13"/>
      <c r="W2074" s="13"/>
    </row>
    <row r="2075" spans="13:23" x14ac:dyDescent="0.2">
      <c r="M2075" s="13"/>
      <c r="N2075" s="13"/>
      <c r="O2075" s="81"/>
      <c r="P2075" s="13"/>
      <c r="Q2075" s="71"/>
      <c r="R2075" s="13"/>
      <c r="S2075" s="13"/>
      <c r="U2075" s="13"/>
      <c r="V2075" s="13"/>
      <c r="W2075" s="13"/>
    </row>
    <row r="2076" spans="13:23" x14ac:dyDescent="0.2">
      <c r="M2076" s="13"/>
      <c r="N2076" s="13"/>
      <c r="O2076" s="81"/>
      <c r="P2076" s="13"/>
      <c r="Q2076" s="71"/>
      <c r="R2076" s="13"/>
      <c r="S2076" s="13"/>
      <c r="U2076" s="13"/>
      <c r="V2076" s="13"/>
      <c r="W2076" s="13"/>
    </row>
    <row r="2077" spans="13:23" x14ac:dyDescent="0.2">
      <c r="M2077" s="13"/>
      <c r="N2077" s="13"/>
      <c r="O2077" s="81"/>
      <c r="P2077" s="13"/>
      <c r="Q2077" s="71"/>
      <c r="R2077" s="13"/>
      <c r="S2077" s="13"/>
      <c r="U2077" s="13"/>
      <c r="V2077" s="13"/>
      <c r="W2077" s="13"/>
    </row>
    <row r="2078" spans="13:23" x14ac:dyDescent="0.2">
      <c r="M2078" s="13"/>
      <c r="N2078" s="13"/>
      <c r="O2078" s="81"/>
      <c r="P2078" s="13"/>
      <c r="Q2078" s="71"/>
      <c r="R2078" s="13"/>
      <c r="S2078" s="13"/>
      <c r="U2078" s="13"/>
      <c r="V2078" s="13"/>
      <c r="W2078" s="13"/>
    </row>
    <row r="2079" spans="13:23" x14ac:dyDescent="0.2">
      <c r="M2079" s="13"/>
      <c r="N2079" s="13"/>
      <c r="O2079" s="81"/>
      <c r="P2079" s="13"/>
      <c r="Q2079" s="71"/>
      <c r="R2079" s="13"/>
      <c r="S2079" s="13"/>
      <c r="U2079" s="13"/>
      <c r="V2079" s="13"/>
      <c r="W2079" s="13"/>
    </row>
    <row r="2080" spans="13:23" x14ac:dyDescent="0.2">
      <c r="M2080" s="13"/>
      <c r="N2080" s="13"/>
      <c r="O2080" s="81"/>
      <c r="P2080" s="13"/>
      <c r="Q2080" s="71"/>
      <c r="R2080" s="13"/>
      <c r="S2080" s="13"/>
      <c r="U2080" s="13"/>
      <c r="V2080" s="13"/>
      <c r="W2080" s="13"/>
    </row>
    <row r="2081" spans="13:23" x14ac:dyDescent="0.2">
      <c r="M2081" s="13"/>
      <c r="N2081" s="13"/>
      <c r="O2081" s="81"/>
      <c r="P2081" s="13"/>
      <c r="Q2081" s="71"/>
      <c r="R2081" s="13"/>
      <c r="S2081" s="13"/>
      <c r="U2081" s="13"/>
      <c r="V2081" s="13"/>
      <c r="W2081" s="13"/>
    </row>
    <row r="2082" spans="13:23" x14ac:dyDescent="0.2">
      <c r="M2082" s="13"/>
      <c r="N2082" s="13"/>
      <c r="O2082" s="81"/>
      <c r="P2082" s="13"/>
      <c r="Q2082" s="71"/>
      <c r="R2082" s="13"/>
      <c r="S2082" s="13"/>
      <c r="U2082" s="13"/>
      <c r="V2082" s="13"/>
      <c r="W2082" s="13"/>
    </row>
    <row r="2083" spans="13:23" x14ac:dyDescent="0.2">
      <c r="M2083" s="13"/>
      <c r="N2083" s="13"/>
      <c r="O2083" s="81"/>
      <c r="P2083" s="13"/>
      <c r="Q2083" s="71"/>
      <c r="R2083" s="13"/>
      <c r="S2083" s="13"/>
      <c r="U2083" s="13"/>
      <c r="V2083" s="13"/>
      <c r="W2083" s="13"/>
    </row>
    <row r="2084" spans="13:23" x14ac:dyDescent="0.2">
      <c r="M2084" s="13"/>
      <c r="N2084" s="13"/>
      <c r="O2084" s="81"/>
      <c r="P2084" s="13"/>
      <c r="Q2084" s="71"/>
      <c r="R2084" s="13"/>
      <c r="S2084" s="13"/>
      <c r="U2084" s="13"/>
      <c r="V2084" s="13"/>
      <c r="W2084" s="13"/>
    </row>
    <row r="2085" spans="13:23" x14ac:dyDescent="0.2">
      <c r="M2085" s="13"/>
      <c r="N2085" s="13"/>
      <c r="O2085" s="81"/>
      <c r="P2085" s="13"/>
      <c r="Q2085" s="71"/>
      <c r="R2085" s="13"/>
      <c r="S2085" s="13"/>
      <c r="U2085" s="13"/>
      <c r="V2085" s="13"/>
      <c r="W2085" s="13"/>
    </row>
    <row r="2086" spans="13:23" x14ac:dyDescent="0.2">
      <c r="M2086" s="13"/>
      <c r="N2086" s="13"/>
      <c r="O2086" s="81"/>
      <c r="P2086" s="13"/>
      <c r="Q2086" s="71"/>
      <c r="R2086" s="13"/>
      <c r="S2086" s="13"/>
      <c r="U2086" s="13"/>
      <c r="V2086" s="13"/>
      <c r="W2086" s="13"/>
    </row>
    <row r="2087" spans="13:23" x14ac:dyDescent="0.2">
      <c r="M2087" s="13"/>
      <c r="N2087" s="13"/>
      <c r="O2087" s="81"/>
      <c r="P2087" s="13"/>
      <c r="Q2087" s="71"/>
      <c r="R2087" s="13"/>
      <c r="S2087" s="13"/>
      <c r="U2087" s="13"/>
      <c r="V2087" s="13"/>
      <c r="W2087" s="13"/>
    </row>
    <row r="2088" spans="13:23" x14ac:dyDescent="0.2">
      <c r="M2088" s="13"/>
      <c r="N2088" s="13"/>
      <c r="O2088" s="81"/>
      <c r="P2088" s="13"/>
      <c r="Q2088" s="71"/>
      <c r="R2088" s="13"/>
      <c r="S2088" s="13"/>
      <c r="U2088" s="13"/>
      <c r="V2088" s="13"/>
      <c r="W2088" s="13"/>
    </row>
    <row r="2089" spans="13:23" x14ac:dyDescent="0.2">
      <c r="M2089" s="13"/>
      <c r="N2089" s="13"/>
      <c r="O2089" s="81"/>
      <c r="P2089" s="13"/>
      <c r="Q2089" s="71"/>
      <c r="R2089" s="13"/>
      <c r="S2089" s="13"/>
      <c r="U2089" s="13"/>
      <c r="V2089" s="13"/>
      <c r="W2089" s="13"/>
    </row>
    <row r="2090" spans="13:23" x14ac:dyDescent="0.2">
      <c r="M2090" s="13"/>
      <c r="N2090" s="13"/>
      <c r="O2090" s="81"/>
      <c r="P2090" s="13"/>
      <c r="Q2090" s="71"/>
      <c r="R2090" s="13"/>
      <c r="S2090" s="13"/>
      <c r="U2090" s="13"/>
      <c r="V2090" s="13"/>
      <c r="W2090" s="13"/>
    </row>
    <row r="2091" spans="13:23" x14ac:dyDescent="0.2">
      <c r="M2091" s="13"/>
      <c r="N2091" s="13"/>
      <c r="O2091" s="81"/>
      <c r="P2091" s="13"/>
      <c r="Q2091" s="71"/>
      <c r="R2091" s="13"/>
      <c r="S2091" s="13"/>
      <c r="U2091" s="13"/>
      <c r="V2091" s="13"/>
      <c r="W2091" s="13"/>
    </row>
    <row r="2092" spans="13:23" x14ac:dyDescent="0.2">
      <c r="M2092" s="13"/>
      <c r="N2092" s="13"/>
      <c r="O2092" s="81"/>
      <c r="P2092" s="13"/>
      <c r="Q2092" s="71"/>
      <c r="R2092" s="13"/>
      <c r="S2092" s="13"/>
      <c r="U2092" s="13"/>
      <c r="V2092" s="13"/>
      <c r="W2092" s="13"/>
    </row>
    <row r="2093" spans="13:23" x14ac:dyDescent="0.2">
      <c r="M2093" s="13"/>
      <c r="N2093" s="13"/>
      <c r="O2093" s="81"/>
      <c r="P2093" s="13"/>
      <c r="Q2093" s="71"/>
      <c r="R2093" s="13"/>
      <c r="S2093" s="13"/>
      <c r="U2093" s="13"/>
      <c r="V2093" s="13"/>
      <c r="W2093" s="13"/>
    </row>
    <row r="2094" spans="13:23" x14ac:dyDescent="0.2">
      <c r="M2094" s="13"/>
      <c r="N2094" s="13"/>
      <c r="O2094" s="81"/>
      <c r="P2094" s="13"/>
      <c r="Q2094" s="71"/>
      <c r="R2094" s="13"/>
      <c r="S2094" s="13"/>
      <c r="U2094" s="13"/>
      <c r="V2094" s="13"/>
      <c r="W2094" s="13"/>
    </row>
    <row r="2095" spans="13:23" x14ac:dyDescent="0.2">
      <c r="M2095" s="13"/>
      <c r="N2095" s="13"/>
      <c r="O2095" s="81"/>
      <c r="P2095" s="13"/>
      <c r="Q2095" s="71"/>
      <c r="R2095" s="13"/>
      <c r="S2095" s="13"/>
      <c r="U2095" s="13"/>
      <c r="V2095" s="13"/>
      <c r="W2095" s="13"/>
    </row>
    <row r="2096" spans="13:23" x14ac:dyDescent="0.2">
      <c r="M2096" s="13"/>
      <c r="N2096" s="13"/>
      <c r="O2096" s="81"/>
      <c r="P2096" s="13"/>
      <c r="Q2096" s="71"/>
      <c r="R2096" s="13"/>
      <c r="S2096" s="13"/>
      <c r="U2096" s="13"/>
      <c r="V2096" s="13"/>
      <c r="W2096" s="13"/>
    </row>
    <row r="2097" spans="13:23" x14ac:dyDescent="0.2">
      <c r="M2097" s="13"/>
      <c r="N2097" s="13"/>
      <c r="O2097" s="81"/>
      <c r="P2097" s="13"/>
      <c r="Q2097" s="71"/>
      <c r="R2097" s="13"/>
      <c r="S2097" s="13"/>
      <c r="U2097" s="13"/>
      <c r="V2097" s="13"/>
      <c r="W2097" s="13"/>
    </row>
    <row r="2098" spans="13:23" x14ac:dyDescent="0.2">
      <c r="M2098" s="13"/>
      <c r="N2098" s="13"/>
      <c r="O2098" s="81"/>
      <c r="P2098" s="13"/>
      <c r="Q2098" s="71"/>
      <c r="R2098" s="13"/>
      <c r="S2098" s="13"/>
      <c r="U2098" s="13"/>
      <c r="V2098" s="13"/>
      <c r="W2098" s="13"/>
    </row>
    <row r="2099" spans="13:23" x14ac:dyDescent="0.2">
      <c r="M2099" s="13"/>
      <c r="N2099" s="13"/>
      <c r="O2099" s="81"/>
      <c r="P2099" s="13"/>
      <c r="Q2099" s="71"/>
      <c r="R2099" s="13"/>
      <c r="S2099" s="13"/>
      <c r="U2099" s="13"/>
      <c r="V2099" s="13"/>
      <c r="W2099" s="13"/>
    </row>
    <row r="2100" spans="13:23" x14ac:dyDescent="0.2">
      <c r="M2100" s="13"/>
      <c r="N2100" s="13"/>
      <c r="O2100" s="81"/>
      <c r="P2100" s="13"/>
      <c r="Q2100" s="71"/>
      <c r="R2100" s="13"/>
      <c r="S2100" s="13"/>
      <c r="U2100" s="13"/>
      <c r="V2100" s="13"/>
      <c r="W2100" s="13"/>
    </row>
    <row r="2101" spans="13:23" x14ac:dyDescent="0.2">
      <c r="M2101" s="13"/>
      <c r="N2101" s="13"/>
      <c r="O2101" s="81"/>
      <c r="P2101" s="13"/>
      <c r="Q2101" s="71"/>
      <c r="R2101" s="13"/>
      <c r="S2101" s="13"/>
      <c r="U2101" s="13"/>
      <c r="V2101" s="13"/>
      <c r="W2101" s="13"/>
    </row>
    <row r="2102" spans="13:23" x14ac:dyDescent="0.2">
      <c r="M2102" s="13"/>
      <c r="N2102" s="13"/>
      <c r="O2102" s="81"/>
      <c r="P2102" s="13"/>
      <c r="Q2102" s="71"/>
      <c r="R2102" s="13"/>
      <c r="S2102" s="13"/>
      <c r="U2102" s="13"/>
      <c r="V2102" s="13"/>
      <c r="W2102" s="13"/>
    </row>
    <row r="2103" spans="13:23" x14ac:dyDescent="0.2">
      <c r="M2103" s="13"/>
      <c r="N2103" s="13"/>
      <c r="O2103" s="81"/>
      <c r="P2103" s="13"/>
      <c r="Q2103" s="71"/>
      <c r="R2103" s="13"/>
      <c r="S2103" s="13"/>
      <c r="U2103" s="13"/>
      <c r="V2103" s="13"/>
      <c r="W2103" s="13"/>
    </row>
    <row r="2104" spans="13:23" x14ac:dyDescent="0.2">
      <c r="M2104" s="13"/>
      <c r="N2104" s="13"/>
      <c r="O2104" s="81"/>
      <c r="P2104" s="13"/>
      <c r="Q2104" s="71"/>
      <c r="R2104" s="13"/>
      <c r="S2104" s="13"/>
      <c r="U2104" s="13"/>
      <c r="V2104" s="13"/>
      <c r="W2104" s="13"/>
    </row>
    <row r="2105" spans="13:23" x14ac:dyDescent="0.2">
      <c r="M2105" s="13"/>
      <c r="N2105" s="13"/>
      <c r="O2105" s="81"/>
      <c r="P2105" s="13"/>
      <c r="Q2105" s="71"/>
      <c r="R2105" s="13"/>
      <c r="S2105" s="13"/>
      <c r="U2105" s="13"/>
      <c r="V2105" s="13"/>
      <c r="W2105" s="13"/>
    </row>
    <row r="2106" spans="13:23" x14ac:dyDescent="0.2">
      <c r="M2106" s="13"/>
      <c r="N2106" s="13"/>
      <c r="O2106" s="81"/>
      <c r="P2106" s="13"/>
      <c r="Q2106" s="71"/>
      <c r="R2106" s="13"/>
      <c r="S2106" s="13"/>
      <c r="U2106" s="13"/>
      <c r="V2106" s="13"/>
      <c r="W2106" s="13"/>
    </row>
    <row r="2107" spans="13:23" x14ac:dyDescent="0.2">
      <c r="M2107" s="13"/>
      <c r="N2107" s="13"/>
      <c r="O2107" s="81"/>
      <c r="P2107" s="13"/>
      <c r="Q2107" s="71"/>
      <c r="R2107" s="13"/>
      <c r="S2107" s="13"/>
      <c r="U2107" s="13"/>
      <c r="V2107" s="13"/>
      <c r="W2107" s="13"/>
    </row>
    <row r="2108" spans="13:23" x14ac:dyDescent="0.2">
      <c r="M2108" s="13"/>
      <c r="N2108" s="13"/>
      <c r="O2108" s="81"/>
      <c r="P2108" s="13"/>
      <c r="Q2108" s="71"/>
      <c r="R2108" s="13"/>
      <c r="S2108" s="13"/>
      <c r="U2108" s="13"/>
      <c r="V2108" s="13"/>
      <c r="W2108" s="13"/>
    </row>
    <row r="2109" spans="13:23" x14ac:dyDescent="0.2">
      <c r="M2109" s="13"/>
      <c r="N2109" s="13"/>
      <c r="O2109" s="81"/>
      <c r="P2109" s="13"/>
      <c r="Q2109" s="71"/>
      <c r="R2109" s="13"/>
      <c r="S2109" s="13"/>
      <c r="U2109" s="13"/>
      <c r="V2109" s="13"/>
      <c r="W2109" s="13"/>
    </row>
    <row r="2110" spans="13:23" x14ac:dyDescent="0.2">
      <c r="M2110" s="13"/>
      <c r="N2110" s="13"/>
      <c r="O2110" s="81"/>
      <c r="P2110" s="13"/>
      <c r="Q2110" s="71"/>
      <c r="R2110" s="13"/>
      <c r="S2110" s="13"/>
      <c r="U2110" s="13"/>
      <c r="V2110" s="13"/>
      <c r="W2110" s="13"/>
    </row>
    <row r="2111" spans="13:23" x14ac:dyDescent="0.2">
      <c r="M2111" s="13"/>
      <c r="N2111" s="13"/>
      <c r="O2111" s="81"/>
      <c r="P2111" s="13"/>
      <c r="Q2111" s="71"/>
      <c r="R2111" s="13"/>
      <c r="S2111" s="13"/>
      <c r="U2111" s="13"/>
      <c r="V2111" s="13"/>
      <c r="W2111" s="13"/>
    </row>
    <row r="2112" spans="13:23" x14ac:dyDescent="0.2">
      <c r="M2112" s="13"/>
      <c r="N2112" s="13"/>
      <c r="O2112" s="81"/>
      <c r="P2112" s="13"/>
      <c r="Q2112" s="71"/>
      <c r="R2112" s="13"/>
      <c r="S2112" s="13"/>
      <c r="U2112" s="13"/>
      <c r="V2112" s="13"/>
      <c r="W2112" s="13"/>
    </row>
    <row r="2113" spans="13:23" x14ac:dyDescent="0.2">
      <c r="M2113" s="13"/>
      <c r="N2113" s="13"/>
      <c r="O2113" s="81"/>
      <c r="P2113" s="13"/>
      <c r="Q2113" s="71"/>
      <c r="R2113" s="13"/>
      <c r="S2113" s="13"/>
      <c r="U2113" s="13"/>
      <c r="V2113" s="13"/>
      <c r="W2113" s="13"/>
    </row>
    <row r="2114" spans="13:23" x14ac:dyDescent="0.2">
      <c r="M2114" s="13"/>
      <c r="N2114" s="13"/>
      <c r="O2114" s="81"/>
      <c r="P2114" s="13"/>
      <c r="Q2114" s="71"/>
      <c r="R2114" s="13"/>
      <c r="S2114" s="13"/>
      <c r="U2114" s="13"/>
      <c r="V2114" s="13"/>
      <c r="W2114" s="13"/>
    </row>
    <row r="2115" spans="13:23" x14ac:dyDescent="0.2">
      <c r="M2115" s="13"/>
      <c r="N2115" s="13"/>
      <c r="O2115" s="81"/>
      <c r="P2115" s="13"/>
      <c r="Q2115" s="71"/>
      <c r="R2115" s="13"/>
      <c r="S2115" s="13"/>
      <c r="U2115" s="13"/>
      <c r="V2115" s="13"/>
      <c r="W2115" s="13"/>
    </row>
    <row r="2116" spans="13:23" x14ac:dyDescent="0.2">
      <c r="M2116" s="13"/>
      <c r="N2116" s="13"/>
      <c r="O2116" s="81"/>
      <c r="P2116" s="13"/>
      <c r="Q2116" s="71"/>
      <c r="R2116" s="13"/>
      <c r="S2116" s="13"/>
      <c r="U2116" s="13"/>
      <c r="V2116" s="13"/>
      <c r="W2116" s="13"/>
    </row>
    <row r="2117" spans="13:23" x14ac:dyDescent="0.2">
      <c r="M2117" s="13"/>
      <c r="N2117" s="13"/>
      <c r="O2117" s="81"/>
      <c r="P2117" s="13"/>
      <c r="Q2117" s="71"/>
      <c r="R2117" s="13"/>
      <c r="S2117" s="13"/>
      <c r="U2117" s="13"/>
      <c r="V2117" s="13"/>
      <c r="W2117" s="13"/>
    </row>
    <row r="2118" spans="13:23" x14ac:dyDescent="0.2">
      <c r="M2118" s="13"/>
      <c r="N2118" s="13"/>
      <c r="O2118" s="81"/>
      <c r="P2118" s="13"/>
      <c r="Q2118" s="71"/>
      <c r="R2118" s="13"/>
      <c r="S2118" s="13"/>
      <c r="U2118" s="13"/>
      <c r="V2118" s="13"/>
      <c r="W2118" s="13"/>
    </row>
    <row r="2119" spans="13:23" x14ac:dyDescent="0.2">
      <c r="M2119" s="13"/>
      <c r="N2119" s="13"/>
      <c r="O2119" s="81"/>
      <c r="P2119" s="13"/>
      <c r="Q2119" s="71"/>
      <c r="R2119" s="13"/>
      <c r="S2119" s="13"/>
      <c r="U2119" s="13"/>
      <c r="V2119" s="13"/>
      <c r="W2119" s="13"/>
    </row>
    <row r="2120" spans="13:23" x14ac:dyDescent="0.2">
      <c r="M2120" s="13"/>
      <c r="N2120" s="13"/>
      <c r="O2120" s="81"/>
      <c r="P2120" s="13"/>
      <c r="Q2120" s="71"/>
      <c r="R2120" s="13"/>
      <c r="S2120" s="13"/>
      <c r="U2120" s="13"/>
      <c r="V2120" s="13"/>
      <c r="W2120" s="13"/>
    </row>
    <row r="2121" spans="13:23" x14ac:dyDescent="0.2">
      <c r="M2121" s="13"/>
      <c r="N2121" s="13"/>
      <c r="O2121" s="81"/>
      <c r="P2121" s="13"/>
      <c r="Q2121" s="71"/>
      <c r="R2121" s="13"/>
      <c r="S2121" s="13"/>
      <c r="U2121" s="13"/>
      <c r="V2121" s="13"/>
      <c r="W2121" s="13"/>
    </row>
    <row r="2122" spans="13:23" x14ac:dyDescent="0.2">
      <c r="M2122" s="13"/>
      <c r="N2122" s="13"/>
      <c r="O2122" s="81"/>
      <c r="P2122" s="13"/>
      <c r="Q2122" s="71"/>
      <c r="R2122" s="13"/>
      <c r="S2122" s="13"/>
      <c r="U2122" s="13"/>
      <c r="V2122" s="13"/>
      <c r="W2122" s="13"/>
    </row>
    <row r="2123" spans="13:23" x14ac:dyDescent="0.2">
      <c r="M2123" s="13"/>
      <c r="N2123" s="13"/>
      <c r="O2123" s="81"/>
      <c r="P2123" s="13"/>
      <c r="Q2123" s="71"/>
      <c r="R2123" s="13"/>
      <c r="S2123" s="13"/>
      <c r="U2123" s="13"/>
      <c r="V2123" s="13"/>
      <c r="W2123" s="13"/>
    </row>
    <row r="2124" spans="13:23" x14ac:dyDescent="0.2">
      <c r="M2124" s="13"/>
      <c r="N2124" s="13"/>
      <c r="O2124" s="81"/>
      <c r="P2124" s="13"/>
      <c r="Q2124" s="71"/>
      <c r="R2124" s="13"/>
      <c r="S2124" s="13"/>
      <c r="U2124" s="13"/>
      <c r="V2124" s="13"/>
      <c r="W2124" s="13"/>
    </row>
    <row r="2125" spans="13:23" x14ac:dyDescent="0.2">
      <c r="M2125" s="13"/>
      <c r="N2125" s="13"/>
      <c r="O2125" s="81"/>
      <c r="P2125" s="13"/>
      <c r="Q2125" s="71"/>
      <c r="R2125" s="13"/>
      <c r="S2125" s="13"/>
      <c r="U2125" s="13"/>
      <c r="V2125" s="13"/>
      <c r="W2125" s="13"/>
    </row>
    <row r="2126" spans="13:23" x14ac:dyDescent="0.2">
      <c r="M2126" s="13"/>
      <c r="N2126" s="13"/>
      <c r="O2126" s="81"/>
      <c r="P2126" s="13"/>
      <c r="Q2126" s="71"/>
      <c r="R2126" s="13"/>
      <c r="S2126" s="13"/>
      <c r="U2126" s="13"/>
      <c r="V2126" s="13"/>
      <c r="W2126" s="13"/>
    </row>
    <row r="2127" spans="13:23" x14ac:dyDescent="0.2">
      <c r="M2127" s="13"/>
      <c r="N2127" s="13"/>
      <c r="O2127" s="81"/>
      <c r="P2127" s="13"/>
      <c r="Q2127" s="71"/>
      <c r="R2127" s="13"/>
      <c r="S2127" s="13"/>
      <c r="U2127" s="13"/>
      <c r="V2127" s="13"/>
      <c r="W2127" s="13"/>
    </row>
    <row r="2128" spans="13:23" x14ac:dyDescent="0.2">
      <c r="M2128" s="13"/>
      <c r="N2128" s="13"/>
      <c r="O2128" s="81"/>
      <c r="P2128" s="13"/>
      <c r="Q2128" s="71"/>
      <c r="R2128" s="13"/>
      <c r="S2128" s="13"/>
      <c r="U2128" s="13"/>
      <c r="V2128" s="13"/>
      <c r="W2128" s="13"/>
    </row>
    <row r="2129" spans="13:23" x14ac:dyDescent="0.2">
      <c r="M2129" s="13"/>
      <c r="N2129" s="13"/>
      <c r="O2129" s="81"/>
      <c r="P2129" s="13"/>
      <c r="Q2129" s="71"/>
      <c r="R2129" s="13"/>
      <c r="S2129" s="13"/>
      <c r="U2129" s="13"/>
      <c r="V2129" s="13"/>
      <c r="W2129" s="13"/>
    </row>
    <row r="2130" spans="13:23" x14ac:dyDescent="0.2">
      <c r="M2130" s="13"/>
      <c r="N2130" s="13"/>
      <c r="O2130" s="81"/>
      <c r="P2130" s="13"/>
      <c r="Q2130" s="71"/>
      <c r="R2130" s="13"/>
      <c r="S2130" s="13"/>
      <c r="U2130" s="13"/>
      <c r="V2130" s="13"/>
      <c r="W2130" s="13"/>
    </row>
    <row r="2131" spans="13:23" x14ac:dyDescent="0.2">
      <c r="M2131" s="13"/>
      <c r="N2131" s="13"/>
      <c r="O2131" s="81"/>
      <c r="P2131" s="13"/>
      <c r="Q2131" s="71"/>
      <c r="R2131" s="13"/>
      <c r="S2131" s="13"/>
      <c r="U2131" s="13"/>
      <c r="V2131" s="13"/>
      <c r="W2131" s="13"/>
    </row>
    <row r="2132" spans="13:23" x14ac:dyDescent="0.2">
      <c r="M2132" s="13"/>
      <c r="N2132" s="13"/>
      <c r="O2132" s="81"/>
      <c r="P2132" s="13"/>
      <c r="Q2132" s="71"/>
      <c r="R2132" s="13"/>
      <c r="S2132" s="13"/>
      <c r="U2132" s="13"/>
      <c r="V2132" s="13"/>
      <c r="W2132" s="13"/>
    </row>
    <row r="2133" spans="13:23" x14ac:dyDescent="0.2">
      <c r="M2133" s="13"/>
      <c r="N2133" s="13"/>
      <c r="O2133" s="81"/>
      <c r="P2133" s="13"/>
      <c r="Q2133" s="71"/>
      <c r="R2133" s="13"/>
      <c r="S2133" s="13"/>
      <c r="U2133" s="13"/>
      <c r="V2133" s="13"/>
      <c r="W2133" s="13"/>
    </row>
    <row r="2134" spans="13:23" x14ac:dyDescent="0.2">
      <c r="M2134" s="13"/>
      <c r="N2134" s="13"/>
      <c r="O2134" s="81"/>
      <c r="P2134" s="13"/>
      <c r="Q2134" s="71"/>
      <c r="R2134" s="13"/>
      <c r="S2134" s="13"/>
      <c r="U2134" s="13"/>
      <c r="V2134" s="13"/>
      <c r="W2134" s="13"/>
    </row>
    <row r="2135" spans="13:23" x14ac:dyDescent="0.2">
      <c r="M2135" s="13"/>
      <c r="N2135" s="13"/>
      <c r="O2135" s="81"/>
      <c r="P2135" s="13"/>
      <c r="Q2135" s="71"/>
      <c r="R2135" s="13"/>
      <c r="S2135" s="13"/>
      <c r="U2135" s="13"/>
      <c r="V2135" s="13"/>
      <c r="W2135" s="13"/>
    </row>
    <row r="2136" spans="13:23" x14ac:dyDescent="0.2">
      <c r="M2136" s="13"/>
      <c r="N2136" s="13"/>
      <c r="O2136" s="81"/>
      <c r="P2136" s="13"/>
      <c r="Q2136" s="71"/>
      <c r="R2136" s="13"/>
      <c r="S2136" s="13"/>
      <c r="U2136" s="13"/>
      <c r="V2136" s="13"/>
      <c r="W2136" s="13"/>
    </row>
    <row r="2137" spans="13:23" x14ac:dyDescent="0.2">
      <c r="M2137" s="13"/>
      <c r="N2137" s="13"/>
      <c r="O2137" s="81"/>
      <c r="P2137" s="13"/>
      <c r="Q2137" s="71"/>
      <c r="R2137" s="13"/>
      <c r="S2137" s="13"/>
      <c r="U2137" s="13"/>
      <c r="V2137" s="13"/>
      <c r="W2137" s="13"/>
    </row>
    <row r="2138" spans="13:23" x14ac:dyDescent="0.2">
      <c r="M2138" s="13"/>
      <c r="N2138" s="13"/>
      <c r="O2138" s="81"/>
      <c r="P2138" s="13"/>
      <c r="Q2138" s="71"/>
      <c r="R2138" s="13"/>
      <c r="S2138" s="13"/>
      <c r="U2138" s="13"/>
      <c r="V2138" s="13"/>
      <c r="W2138" s="13"/>
    </row>
    <row r="2139" spans="13:23" x14ac:dyDescent="0.2">
      <c r="M2139" s="13"/>
      <c r="N2139" s="13"/>
      <c r="O2139" s="81"/>
      <c r="P2139" s="13"/>
      <c r="Q2139" s="71"/>
      <c r="R2139" s="13"/>
      <c r="S2139" s="13"/>
      <c r="U2139" s="13"/>
      <c r="V2139" s="13"/>
      <c r="W2139" s="13"/>
    </row>
    <row r="2140" spans="13:23" x14ac:dyDescent="0.2">
      <c r="M2140" s="13"/>
      <c r="N2140" s="13"/>
      <c r="O2140" s="81"/>
      <c r="P2140" s="13"/>
      <c r="Q2140" s="71"/>
      <c r="R2140" s="13"/>
      <c r="S2140" s="13"/>
      <c r="U2140" s="13"/>
      <c r="V2140" s="13"/>
      <c r="W2140" s="13"/>
    </row>
    <row r="2141" spans="13:23" x14ac:dyDescent="0.2">
      <c r="M2141" s="13"/>
      <c r="N2141" s="13"/>
      <c r="O2141" s="81"/>
      <c r="P2141" s="13"/>
      <c r="Q2141" s="71"/>
      <c r="R2141" s="13"/>
      <c r="S2141" s="13"/>
      <c r="U2141" s="13"/>
      <c r="V2141" s="13"/>
      <c r="W2141" s="13"/>
    </row>
    <row r="2142" spans="13:23" x14ac:dyDescent="0.2">
      <c r="M2142" s="13"/>
      <c r="N2142" s="13"/>
      <c r="O2142" s="81"/>
      <c r="P2142" s="13"/>
      <c r="Q2142" s="71"/>
      <c r="R2142" s="13"/>
      <c r="S2142" s="13"/>
      <c r="U2142" s="13"/>
      <c r="V2142" s="13"/>
      <c r="W2142" s="13"/>
    </row>
    <row r="2143" spans="13:23" x14ac:dyDescent="0.2">
      <c r="M2143" s="13"/>
      <c r="N2143" s="13"/>
      <c r="O2143" s="81"/>
      <c r="P2143" s="13"/>
      <c r="Q2143" s="71"/>
      <c r="R2143" s="13"/>
      <c r="S2143" s="13"/>
      <c r="U2143" s="13"/>
      <c r="V2143" s="13"/>
      <c r="W2143" s="13"/>
    </row>
    <row r="2144" spans="13:23" x14ac:dyDescent="0.2">
      <c r="M2144" s="13"/>
      <c r="N2144" s="13"/>
      <c r="O2144" s="81"/>
      <c r="P2144" s="13"/>
      <c r="Q2144" s="71"/>
      <c r="R2144" s="13"/>
      <c r="S2144" s="13"/>
      <c r="U2144" s="13"/>
      <c r="V2144" s="13"/>
      <c r="W2144" s="13"/>
    </row>
    <row r="2145" spans="13:23" x14ac:dyDescent="0.2">
      <c r="M2145" s="13"/>
      <c r="N2145" s="13"/>
      <c r="O2145" s="81"/>
      <c r="P2145" s="13"/>
      <c r="Q2145" s="71"/>
      <c r="R2145" s="13"/>
      <c r="S2145" s="13"/>
      <c r="U2145" s="13"/>
      <c r="V2145" s="13"/>
      <c r="W2145" s="13"/>
    </row>
    <row r="2146" spans="13:23" x14ac:dyDescent="0.2">
      <c r="M2146" s="13"/>
      <c r="N2146" s="13"/>
      <c r="O2146" s="81"/>
      <c r="P2146" s="13"/>
      <c r="Q2146" s="71"/>
      <c r="R2146" s="13"/>
      <c r="S2146" s="13"/>
      <c r="U2146" s="13"/>
      <c r="V2146" s="13"/>
      <c r="W2146" s="13"/>
    </row>
    <row r="2147" spans="13:23" x14ac:dyDescent="0.2">
      <c r="M2147" s="13"/>
      <c r="N2147" s="13"/>
      <c r="O2147" s="81"/>
      <c r="P2147" s="13"/>
      <c r="Q2147" s="71"/>
      <c r="R2147" s="13"/>
      <c r="S2147" s="13"/>
      <c r="U2147" s="13"/>
      <c r="V2147" s="13"/>
      <c r="W2147" s="13"/>
    </row>
    <row r="2148" spans="13:23" x14ac:dyDescent="0.2">
      <c r="M2148" s="13"/>
      <c r="N2148" s="13"/>
      <c r="O2148" s="81"/>
      <c r="P2148" s="13"/>
      <c r="Q2148" s="71"/>
      <c r="R2148" s="13"/>
      <c r="S2148" s="13"/>
      <c r="U2148" s="13"/>
      <c r="V2148" s="13"/>
      <c r="W2148" s="13"/>
    </row>
    <row r="2149" spans="13:23" x14ac:dyDescent="0.2">
      <c r="M2149" s="13"/>
      <c r="N2149" s="13"/>
      <c r="O2149" s="81"/>
      <c r="P2149" s="13"/>
      <c r="Q2149" s="71"/>
      <c r="R2149" s="13"/>
      <c r="S2149" s="13"/>
      <c r="U2149" s="13"/>
      <c r="V2149" s="13"/>
      <c r="W2149" s="13"/>
    </row>
    <row r="2150" spans="13:23" x14ac:dyDescent="0.2">
      <c r="M2150" s="13"/>
      <c r="N2150" s="13"/>
      <c r="O2150" s="81"/>
      <c r="P2150" s="13"/>
      <c r="Q2150" s="71"/>
      <c r="R2150" s="13"/>
      <c r="S2150" s="13"/>
      <c r="U2150" s="13"/>
      <c r="V2150" s="13"/>
      <c r="W2150" s="13"/>
    </row>
    <row r="2151" spans="13:23" x14ac:dyDescent="0.2">
      <c r="M2151" s="13"/>
      <c r="N2151" s="13"/>
      <c r="O2151" s="81"/>
      <c r="P2151" s="13"/>
      <c r="Q2151" s="71"/>
      <c r="R2151" s="13"/>
      <c r="S2151" s="13"/>
      <c r="U2151" s="13"/>
      <c r="V2151" s="13"/>
      <c r="W2151" s="13"/>
    </row>
    <row r="2152" spans="13:23" x14ac:dyDescent="0.2">
      <c r="M2152" s="13"/>
      <c r="N2152" s="13"/>
      <c r="O2152" s="81"/>
      <c r="P2152" s="13"/>
      <c r="Q2152" s="71"/>
      <c r="R2152" s="13"/>
      <c r="S2152" s="13"/>
      <c r="U2152" s="13"/>
      <c r="V2152" s="13"/>
      <c r="W2152" s="13"/>
    </row>
    <row r="2153" spans="13:23" x14ac:dyDescent="0.2">
      <c r="M2153" s="13"/>
      <c r="N2153" s="13"/>
      <c r="O2153" s="81"/>
      <c r="P2153" s="13"/>
      <c r="Q2153" s="71"/>
      <c r="R2153" s="13"/>
      <c r="S2153" s="13"/>
      <c r="U2153" s="13"/>
      <c r="V2153" s="13"/>
      <c r="W2153" s="13"/>
    </row>
    <row r="2154" spans="13:23" x14ac:dyDescent="0.2">
      <c r="M2154" s="13"/>
      <c r="N2154" s="13"/>
      <c r="O2154" s="81"/>
      <c r="P2154" s="13"/>
      <c r="Q2154" s="71"/>
      <c r="R2154" s="13"/>
      <c r="S2154" s="13"/>
      <c r="U2154" s="13"/>
      <c r="V2154" s="13"/>
      <c r="W2154" s="13"/>
    </row>
    <row r="2155" spans="13:23" x14ac:dyDescent="0.2">
      <c r="M2155" s="13"/>
      <c r="N2155" s="13"/>
      <c r="O2155" s="81"/>
      <c r="P2155" s="13"/>
      <c r="Q2155" s="71"/>
      <c r="R2155" s="13"/>
      <c r="S2155" s="13"/>
      <c r="U2155" s="13"/>
      <c r="V2155" s="13"/>
      <c r="W2155" s="13"/>
    </row>
    <row r="2156" spans="13:23" x14ac:dyDescent="0.2">
      <c r="M2156" s="13"/>
      <c r="N2156" s="13"/>
      <c r="O2156" s="81"/>
      <c r="P2156" s="13"/>
      <c r="Q2156" s="71"/>
      <c r="R2156" s="13"/>
      <c r="S2156" s="13"/>
      <c r="U2156" s="13"/>
      <c r="V2156" s="13"/>
      <c r="W2156" s="13"/>
    </row>
    <row r="2157" spans="13:23" x14ac:dyDescent="0.2">
      <c r="M2157" s="13"/>
      <c r="N2157" s="13"/>
      <c r="O2157" s="81"/>
      <c r="P2157" s="13"/>
      <c r="Q2157" s="71"/>
      <c r="R2157" s="13"/>
      <c r="S2157" s="13"/>
      <c r="U2157" s="13"/>
      <c r="V2157" s="13"/>
      <c r="W2157" s="13"/>
    </row>
    <row r="2158" spans="13:23" x14ac:dyDescent="0.2">
      <c r="M2158" s="13"/>
      <c r="N2158" s="13"/>
      <c r="O2158" s="81"/>
      <c r="P2158" s="13"/>
      <c r="Q2158" s="71"/>
      <c r="R2158" s="13"/>
      <c r="S2158" s="13"/>
      <c r="U2158" s="13"/>
      <c r="V2158" s="13"/>
      <c r="W2158" s="13"/>
    </row>
    <row r="2159" spans="13:23" x14ac:dyDescent="0.2">
      <c r="M2159" s="13"/>
      <c r="N2159" s="13"/>
      <c r="O2159" s="81"/>
      <c r="P2159" s="13"/>
      <c r="Q2159" s="71"/>
      <c r="R2159" s="13"/>
      <c r="S2159" s="13"/>
      <c r="U2159" s="13"/>
      <c r="V2159" s="13"/>
      <c r="W2159" s="13"/>
    </row>
    <row r="2160" spans="13:23" x14ac:dyDescent="0.2">
      <c r="M2160" s="13"/>
      <c r="N2160" s="13"/>
      <c r="O2160" s="81"/>
      <c r="P2160" s="13"/>
      <c r="Q2160" s="71"/>
      <c r="R2160" s="13"/>
      <c r="S2160" s="13"/>
      <c r="U2160" s="13"/>
      <c r="V2160" s="13"/>
      <c r="W2160" s="13"/>
    </row>
    <row r="2161" spans="13:23" x14ac:dyDescent="0.2">
      <c r="M2161" s="13"/>
      <c r="N2161" s="13"/>
      <c r="O2161" s="81"/>
      <c r="P2161" s="13"/>
      <c r="Q2161" s="71"/>
      <c r="R2161" s="13"/>
      <c r="S2161" s="13"/>
      <c r="U2161" s="13"/>
      <c r="V2161" s="13"/>
      <c r="W2161" s="13"/>
    </row>
    <row r="2162" spans="13:23" x14ac:dyDescent="0.2">
      <c r="M2162" s="13"/>
      <c r="N2162" s="13"/>
      <c r="O2162" s="81"/>
      <c r="P2162" s="13"/>
      <c r="Q2162" s="71"/>
      <c r="R2162" s="13"/>
      <c r="S2162" s="13"/>
      <c r="U2162" s="13"/>
      <c r="V2162" s="13"/>
      <c r="W2162" s="13"/>
    </row>
    <row r="2163" spans="13:23" x14ac:dyDescent="0.2">
      <c r="M2163" s="13"/>
      <c r="N2163" s="13"/>
      <c r="O2163" s="81"/>
      <c r="P2163" s="13"/>
      <c r="Q2163" s="71"/>
      <c r="R2163" s="13"/>
      <c r="S2163" s="13"/>
      <c r="U2163" s="13"/>
      <c r="V2163" s="13"/>
      <c r="W2163" s="13"/>
    </row>
    <row r="2164" spans="13:23" x14ac:dyDescent="0.2">
      <c r="M2164" s="13"/>
      <c r="N2164" s="13"/>
      <c r="O2164" s="81"/>
      <c r="P2164" s="13"/>
      <c r="Q2164" s="71"/>
      <c r="R2164" s="13"/>
      <c r="S2164" s="13"/>
      <c r="U2164" s="13"/>
      <c r="V2164" s="13"/>
      <c r="W2164" s="13"/>
    </row>
    <row r="2165" spans="13:23" x14ac:dyDescent="0.2">
      <c r="M2165" s="13"/>
      <c r="N2165" s="13"/>
      <c r="O2165" s="81"/>
      <c r="P2165" s="13"/>
      <c r="Q2165" s="71"/>
      <c r="R2165" s="13"/>
      <c r="S2165" s="13"/>
      <c r="U2165" s="13"/>
      <c r="V2165" s="13"/>
      <c r="W2165" s="13"/>
    </row>
    <row r="2166" spans="13:23" x14ac:dyDescent="0.2">
      <c r="M2166" s="13"/>
      <c r="N2166" s="13"/>
      <c r="O2166" s="81"/>
      <c r="P2166" s="13"/>
      <c r="Q2166" s="71"/>
      <c r="R2166" s="13"/>
      <c r="S2166" s="13"/>
      <c r="U2166" s="13"/>
      <c r="V2166" s="13"/>
      <c r="W2166" s="13"/>
    </row>
    <row r="2167" spans="13:23" x14ac:dyDescent="0.2">
      <c r="M2167" s="13"/>
      <c r="N2167" s="13"/>
      <c r="O2167" s="81"/>
      <c r="P2167" s="13"/>
      <c r="Q2167" s="71"/>
      <c r="R2167" s="13"/>
      <c r="S2167" s="13"/>
      <c r="U2167" s="13"/>
      <c r="V2167" s="13"/>
      <c r="W2167" s="13"/>
    </row>
    <row r="2168" spans="13:23" x14ac:dyDescent="0.2">
      <c r="M2168" s="13"/>
      <c r="N2168" s="13"/>
      <c r="O2168" s="81"/>
      <c r="P2168" s="13"/>
      <c r="Q2168" s="71"/>
      <c r="R2168" s="13"/>
      <c r="S2168" s="13"/>
      <c r="U2168" s="13"/>
      <c r="V2168" s="13"/>
      <c r="W2168" s="13"/>
    </row>
    <row r="2169" spans="13:23" x14ac:dyDescent="0.2">
      <c r="M2169" s="13"/>
      <c r="N2169" s="13"/>
      <c r="O2169" s="81"/>
      <c r="P2169" s="13"/>
      <c r="Q2169" s="71"/>
      <c r="R2169" s="13"/>
      <c r="S2169" s="13"/>
      <c r="U2169" s="13"/>
      <c r="V2169" s="13"/>
      <c r="W2169" s="13"/>
    </row>
    <row r="2170" spans="13:23" x14ac:dyDescent="0.2">
      <c r="M2170" s="13"/>
      <c r="N2170" s="13"/>
      <c r="O2170" s="81"/>
      <c r="P2170" s="13"/>
      <c r="Q2170" s="71"/>
      <c r="R2170" s="13"/>
      <c r="S2170" s="13"/>
      <c r="U2170" s="13"/>
      <c r="V2170" s="13"/>
      <c r="W2170" s="13"/>
    </row>
    <row r="2171" spans="13:23" x14ac:dyDescent="0.2">
      <c r="M2171" s="13"/>
      <c r="N2171" s="13"/>
      <c r="O2171" s="81"/>
      <c r="P2171" s="13"/>
      <c r="Q2171" s="71"/>
      <c r="R2171" s="13"/>
      <c r="S2171" s="13"/>
      <c r="U2171" s="13"/>
      <c r="V2171" s="13"/>
      <c r="W2171" s="13"/>
    </row>
    <row r="2172" spans="13:23" x14ac:dyDescent="0.2">
      <c r="M2172" s="13"/>
      <c r="N2172" s="13"/>
      <c r="O2172" s="81"/>
      <c r="P2172" s="13"/>
      <c r="Q2172" s="71"/>
      <c r="R2172" s="13"/>
      <c r="S2172" s="13"/>
      <c r="U2172" s="13"/>
      <c r="V2172" s="13"/>
      <c r="W2172" s="13"/>
    </row>
    <row r="2173" spans="13:23" x14ac:dyDescent="0.2">
      <c r="M2173" s="13"/>
      <c r="N2173" s="13"/>
      <c r="O2173" s="81"/>
      <c r="P2173" s="13"/>
      <c r="Q2173" s="71"/>
      <c r="R2173" s="13"/>
      <c r="S2173" s="13"/>
      <c r="U2173" s="13"/>
      <c r="V2173" s="13"/>
      <c r="W2173" s="13"/>
    </row>
    <row r="2174" spans="13:23" x14ac:dyDescent="0.2">
      <c r="M2174" s="13"/>
      <c r="N2174" s="13"/>
      <c r="O2174" s="81"/>
      <c r="P2174" s="13"/>
      <c r="Q2174" s="71"/>
      <c r="R2174" s="13"/>
      <c r="S2174" s="13"/>
      <c r="U2174" s="13"/>
      <c r="V2174" s="13"/>
      <c r="W2174" s="13"/>
    </row>
    <row r="2175" spans="13:23" x14ac:dyDescent="0.2">
      <c r="M2175" s="13"/>
      <c r="N2175" s="13"/>
      <c r="O2175" s="81"/>
      <c r="P2175" s="13"/>
      <c r="Q2175" s="71"/>
      <c r="R2175" s="13"/>
      <c r="S2175" s="13"/>
      <c r="U2175" s="13"/>
      <c r="V2175" s="13"/>
      <c r="W2175" s="13"/>
    </row>
    <row r="2176" spans="13:23" x14ac:dyDescent="0.2">
      <c r="M2176" s="13"/>
      <c r="N2176" s="13"/>
      <c r="O2176" s="81"/>
      <c r="P2176" s="13"/>
      <c r="Q2176" s="71"/>
      <c r="R2176" s="13"/>
      <c r="S2176" s="13"/>
      <c r="U2176" s="13"/>
      <c r="V2176" s="13"/>
      <c r="W2176" s="13"/>
    </row>
    <row r="2177" spans="13:23" x14ac:dyDescent="0.2">
      <c r="M2177" s="13"/>
      <c r="N2177" s="13"/>
      <c r="O2177" s="81"/>
      <c r="P2177" s="13"/>
      <c r="Q2177" s="71"/>
      <c r="R2177" s="13"/>
      <c r="S2177" s="13"/>
      <c r="U2177" s="13"/>
      <c r="V2177" s="13"/>
      <c r="W2177" s="13"/>
    </row>
    <row r="2178" spans="13:23" x14ac:dyDescent="0.2">
      <c r="M2178" s="13"/>
      <c r="N2178" s="13"/>
      <c r="O2178" s="81"/>
      <c r="P2178" s="13"/>
      <c r="Q2178" s="71"/>
      <c r="R2178" s="13"/>
      <c r="S2178" s="13"/>
      <c r="U2178" s="13"/>
      <c r="V2178" s="13"/>
      <c r="W2178" s="13"/>
    </row>
    <row r="2179" spans="13:23" x14ac:dyDescent="0.2">
      <c r="M2179" s="13"/>
      <c r="N2179" s="13"/>
      <c r="O2179" s="81"/>
      <c r="P2179" s="13"/>
      <c r="Q2179" s="71"/>
      <c r="R2179" s="13"/>
      <c r="S2179" s="13"/>
      <c r="U2179" s="13"/>
      <c r="V2179" s="13"/>
      <c r="W2179" s="13"/>
    </row>
    <row r="2180" spans="13:23" x14ac:dyDescent="0.2">
      <c r="M2180" s="13"/>
      <c r="N2180" s="13"/>
      <c r="O2180" s="81"/>
      <c r="P2180" s="13"/>
      <c r="Q2180" s="71"/>
      <c r="R2180" s="13"/>
      <c r="S2180" s="13"/>
      <c r="U2180" s="13"/>
      <c r="V2180" s="13"/>
      <c r="W2180" s="13"/>
    </row>
    <row r="2181" spans="13:23" x14ac:dyDescent="0.2">
      <c r="M2181" s="13"/>
      <c r="N2181" s="13"/>
      <c r="O2181" s="81"/>
      <c r="P2181" s="13"/>
      <c r="Q2181" s="71"/>
      <c r="R2181" s="13"/>
      <c r="S2181" s="13"/>
      <c r="U2181" s="13"/>
      <c r="V2181" s="13"/>
      <c r="W2181" s="13"/>
    </row>
    <row r="2182" spans="13:23" x14ac:dyDescent="0.2">
      <c r="M2182" s="13"/>
      <c r="N2182" s="13"/>
      <c r="O2182" s="81"/>
      <c r="P2182" s="13"/>
      <c r="Q2182" s="71"/>
      <c r="R2182" s="13"/>
      <c r="S2182" s="13"/>
      <c r="U2182" s="13"/>
      <c r="V2182" s="13"/>
      <c r="W2182" s="13"/>
    </row>
    <row r="2183" spans="13:23" x14ac:dyDescent="0.2">
      <c r="M2183" s="13"/>
      <c r="N2183" s="13"/>
      <c r="O2183" s="81"/>
      <c r="P2183" s="13"/>
      <c r="Q2183" s="71"/>
      <c r="R2183" s="13"/>
      <c r="S2183" s="13"/>
      <c r="U2183" s="13"/>
      <c r="V2183" s="13"/>
      <c r="W2183" s="13"/>
    </row>
    <row r="2184" spans="13:23" x14ac:dyDescent="0.2">
      <c r="M2184" s="13"/>
      <c r="N2184" s="13"/>
      <c r="O2184" s="81"/>
      <c r="P2184" s="13"/>
      <c r="Q2184" s="71"/>
      <c r="R2184" s="13"/>
      <c r="S2184" s="13"/>
      <c r="U2184" s="13"/>
      <c r="V2184" s="13"/>
      <c r="W2184" s="13"/>
    </row>
    <row r="2185" spans="13:23" x14ac:dyDescent="0.2">
      <c r="M2185" s="13"/>
      <c r="N2185" s="13"/>
      <c r="O2185" s="81"/>
      <c r="P2185" s="13"/>
      <c r="Q2185" s="71"/>
      <c r="R2185" s="13"/>
      <c r="S2185" s="13"/>
      <c r="U2185" s="13"/>
      <c r="V2185" s="13"/>
      <c r="W2185" s="13"/>
    </row>
    <row r="2186" spans="13:23" x14ac:dyDescent="0.2">
      <c r="M2186" s="13"/>
      <c r="N2186" s="13"/>
      <c r="O2186" s="81"/>
      <c r="P2186" s="13"/>
      <c r="Q2186" s="71"/>
      <c r="R2186" s="13"/>
      <c r="S2186" s="13"/>
      <c r="U2186" s="13"/>
      <c r="V2186" s="13"/>
      <c r="W2186" s="13"/>
    </row>
    <row r="2187" spans="13:23" x14ac:dyDescent="0.2">
      <c r="M2187" s="13"/>
      <c r="N2187" s="13"/>
      <c r="O2187" s="81"/>
      <c r="P2187" s="13"/>
      <c r="Q2187" s="71"/>
      <c r="R2187" s="13"/>
      <c r="S2187" s="13"/>
      <c r="U2187" s="13"/>
      <c r="V2187" s="13"/>
      <c r="W2187" s="13"/>
    </row>
    <row r="2188" spans="13:23" x14ac:dyDescent="0.2">
      <c r="M2188" s="13"/>
      <c r="N2188" s="13"/>
      <c r="O2188" s="81"/>
      <c r="P2188" s="13"/>
      <c r="Q2188" s="71"/>
      <c r="R2188" s="13"/>
      <c r="S2188" s="13"/>
      <c r="U2188" s="13"/>
      <c r="V2188" s="13"/>
      <c r="W2188" s="13"/>
    </row>
    <row r="2189" spans="13:23" x14ac:dyDescent="0.2">
      <c r="M2189" s="13"/>
      <c r="N2189" s="13"/>
      <c r="O2189" s="81"/>
      <c r="P2189" s="13"/>
      <c r="Q2189" s="71"/>
      <c r="R2189" s="13"/>
      <c r="S2189" s="13"/>
      <c r="U2189" s="13"/>
      <c r="V2189" s="13"/>
      <c r="W2189" s="13"/>
    </row>
    <row r="2190" spans="13:23" x14ac:dyDescent="0.2">
      <c r="M2190" s="13"/>
      <c r="N2190" s="13"/>
      <c r="O2190" s="81"/>
      <c r="P2190" s="13"/>
      <c r="Q2190" s="71"/>
      <c r="R2190" s="13"/>
      <c r="S2190" s="13"/>
      <c r="U2190" s="13"/>
      <c r="V2190" s="13"/>
      <c r="W2190" s="13"/>
    </row>
    <row r="2191" spans="13:23" x14ac:dyDescent="0.2">
      <c r="M2191" s="13"/>
      <c r="N2191" s="13"/>
      <c r="O2191" s="81"/>
      <c r="P2191" s="13"/>
      <c r="Q2191" s="71"/>
      <c r="R2191" s="13"/>
      <c r="S2191" s="13"/>
      <c r="U2191" s="13"/>
      <c r="V2191" s="13"/>
      <c r="W2191" s="13"/>
    </row>
    <row r="2192" spans="13:23" x14ac:dyDescent="0.2">
      <c r="M2192" s="13"/>
      <c r="N2192" s="13"/>
      <c r="O2192" s="81"/>
      <c r="P2192" s="13"/>
      <c r="Q2192" s="71"/>
      <c r="R2192" s="13"/>
      <c r="S2192" s="13"/>
      <c r="U2192" s="13"/>
      <c r="V2192" s="13"/>
      <c r="W2192" s="13"/>
    </row>
    <row r="2193" spans="13:23" x14ac:dyDescent="0.2">
      <c r="M2193" s="13"/>
      <c r="N2193" s="13"/>
      <c r="O2193" s="81"/>
      <c r="P2193" s="13"/>
      <c r="Q2193" s="71"/>
      <c r="R2193" s="13"/>
      <c r="S2193" s="13"/>
      <c r="U2193" s="13"/>
      <c r="V2193" s="13"/>
      <c r="W2193" s="13"/>
    </row>
    <row r="2194" spans="13:23" x14ac:dyDescent="0.2">
      <c r="M2194" s="13"/>
      <c r="N2194" s="13"/>
      <c r="O2194" s="81"/>
      <c r="P2194" s="13"/>
      <c r="Q2194" s="71"/>
      <c r="R2194" s="13"/>
      <c r="S2194" s="13"/>
      <c r="U2194" s="13"/>
      <c r="V2194" s="13"/>
      <c r="W2194" s="13"/>
    </row>
    <row r="2195" spans="13:23" x14ac:dyDescent="0.2">
      <c r="M2195" s="13"/>
      <c r="N2195" s="13"/>
      <c r="O2195" s="81"/>
      <c r="P2195" s="13"/>
      <c r="Q2195" s="71"/>
      <c r="R2195" s="13"/>
      <c r="S2195" s="13"/>
      <c r="U2195" s="13"/>
      <c r="V2195" s="13"/>
      <c r="W2195" s="13"/>
    </row>
    <row r="2196" spans="13:23" x14ac:dyDescent="0.2">
      <c r="M2196" s="13"/>
      <c r="N2196" s="13"/>
      <c r="O2196" s="81"/>
      <c r="P2196" s="13"/>
      <c r="Q2196" s="71"/>
      <c r="R2196" s="13"/>
      <c r="S2196" s="13"/>
      <c r="U2196" s="13"/>
      <c r="V2196" s="13"/>
      <c r="W2196" s="13"/>
    </row>
    <row r="2197" spans="13:23" x14ac:dyDescent="0.2">
      <c r="M2197" s="13"/>
      <c r="N2197" s="13"/>
      <c r="O2197" s="81"/>
      <c r="P2197" s="13"/>
      <c r="Q2197" s="71"/>
      <c r="R2197" s="13"/>
      <c r="S2197" s="13"/>
      <c r="U2197" s="13"/>
      <c r="V2197" s="13"/>
      <c r="W2197" s="13"/>
    </row>
    <row r="2198" spans="13:23" x14ac:dyDescent="0.2">
      <c r="M2198" s="13"/>
      <c r="N2198" s="13"/>
      <c r="O2198" s="81"/>
      <c r="P2198" s="13"/>
      <c r="Q2198" s="71"/>
      <c r="R2198" s="13"/>
      <c r="S2198" s="13"/>
      <c r="U2198" s="13"/>
      <c r="V2198" s="13"/>
      <c r="W2198" s="13"/>
    </row>
    <row r="2199" spans="13:23" x14ac:dyDescent="0.2">
      <c r="M2199" s="13"/>
      <c r="N2199" s="13"/>
      <c r="O2199" s="81"/>
      <c r="P2199" s="13"/>
      <c r="Q2199" s="71"/>
      <c r="R2199" s="13"/>
      <c r="S2199" s="13"/>
      <c r="U2199" s="13"/>
      <c r="V2199" s="13"/>
      <c r="W2199" s="13"/>
    </row>
    <row r="2200" spans="13:23" x14ac:dyDescent="0.2">
      <c r="M2200" s="13"/>
      <c r="N2200" s="13"/>
      <c r="O2200" s="81"/>
      <c r="P2200" s="13"/>
      <c r="Q2200" s="71"/>
      <c r="R2200" s="13"/>
      <c r="S2200" s="13"/>
      <c r="U2200" s="13"/>
      <c r="V2200" s="13"/>
      <c r="W2200" s="13"/>
    </row>
    <row r="2201" spans="13:23" x14ac:dyDescent="0.2">
      <c r="M2201" s="13"/>
      <c r="N2201" s="13"/>
      <c r="O2201" s="81"/>
      <c r="P2201" s="13"/>
      <c r="Q2201" s="71"/>
      <c r="R2201" s="13"/>
      <c r="S2201" s="13"/>
      <c r="U2201" s="13"/>
      <c r="V2201" s="13"/>
      <c r="W2201" s="13"/>
    </row>
    <row r="2202" spans="13:23" x14ac:dyDescent="0.2">
      <c r="M2202" s="13"/>
      <c r="N2202" s="13"/>
      <c r="O2202" s="81"/>
      <c r="P2202" s="13"/>
      <c r="Q2202" s="71"/>
      <c r="R2202" s="13"/>
      <c r="S2202" s="13"/>
      <c r="U2202" s="13"/>
      <c r="V2202" s="13"/>
      <c r="W2202" s="13"/>
    </row>
    <row r="2203" spans="13:23" x14ac:dyDescent="0.2">
      <c r="M2203" s="13"/>
      <c r="N2203" s="13"/>
      <c r="O2203" s="81"/>
      <c r="P2203" s="13"/>
      <c r="Q2203" s="71"/>
      <c r="R2203" s="13"/>
      <c r="S2203" s="13"/>
      <c r="U2203" s="13"/>
      <c r="V2203" s="13"/>
      <c r="W2203" s="13"/>
    </row>
    <row r="2204" spans="13:23" x14ac:dyDescent="0.2">
      <c r="M2204" s="13"/>
      <c r="N2204" s="13"/>
      <c r="O2204" s="81"/>
      <c r="P2204" s="13"/>
      <c r="Q2204" s="71"/>
      <c r="R2204" s="13"/>
      <c r="S2204" s="13"/>
      <c r="U2204" s="13"/>
      <c r="V2204" s="13"/>
      <c r="W2204" s="13"/>
    </row>
    <row r="2205" spans="13:23" x14ac:dyDescent="0.2">
      <c r="M2205" s="13"/>
      <c r="N2205" s="13"/>
      <c r="O2205" s="81"/>
      <c r="P2205" s="13"/>
      <c r="Q2205" s="71"/>
      <c r="R2205" s="13"/>
      <c r="S2205" s="13"/>
      <c r="U2205" s="13"/>
      <c r="V2205" s="13"/>
      <c r="W2205" s="13"/>
    </row>
    <row r="2206" spans="13:23" x14ac:dyDescent="0.2">
      <c r="M2206" s="13"/>
      <c r="N2206" s="13"/>
      <c r="O2206" s="81"/>
      <c r="P2206" s="13"/>
      <c r="Q2206" s="71"/>
      <c r="R2206" s="13"/>
      <c r="S2206" s="13"/>
      <c r="U2206" s="13"/>
      <c r="V2206" s="13"/>
      <c r="W2206" s="13"/>
    </row>
    <row r="2207" spans="13:23" x14ac:dyDescent="0.2">
      <c r="M2207" s="13"/>
      <c r="N2207" s="13"/>
      <c r="O2207" s="81"/>
      <c r="P2207" s="13"/>
      <c r="Q2207" s="71"/>
      <c r="R2207" s="13"/>
      <c r="S2207" s="13"/>
      <c r="U2207" s="13"/>
      <c r="V2207" s="13"/>
      <c r="W2207" s="13"/>
    </row>
    <row r="2208" spans="13:23" x14ac:dyDescent="0.2">
      <c r="M2208" s="13"/>
      <c r="N2208" s="13"/>
      <c r="O2208" s="81"/>
      <c r="P2208" s="13"/>
      <c r="Q2208" s="71"/>
      <c r="R2208" s="13"/>
      <c r="S2208" s="13"/>
      <c r="U2208" s="13"/>
      <c r="V2208" s="13"/>
      <c r="W2208" s="13"/>
    </row>
    <row r="2209" spans="13:23" x14ac:dyDescent="0.2">
      <c r="M2209" s="13"/>
      <c r="N2209" s="13"/>
      <c r="O2209" s="81"/>
      <c r="P2209" s="13"/>
      <c r="Q2209" s="71"/>
      <c r="R2209" s="13"/>
      <c r="S2209" s="13"/>
      <c r="U2209" s="13"/>
      <c r="V2209" s="13"/>
      <c r="W2209" s="13"/>
    </row>
    <row r="2210" spans="13:23" x14ac:dyDescent="0.2">
      <c r="M2210" s="13"/>
      <c r="N2210" s="13"/>
      <c r="O2210" s="81"/>
      <c r="P2210" s="13"/>
      <c r="Q2210" s="71"/>
      <c r="R2210" s="13"/>
      <c r="S2210" s="13"/>
      <c r="U2210" s="13"/>
      <c r="V2210" s="13"/>
      <c r="W2210" s="13"/>
    </row>
    <row r="2211" spans="13:23" x14ac:dyDescent="0.2">
      <c r="M2211" s="13"/>
      <c r="N2211" s="13"/>
      <c r="O2211" s="81"/>
      <c r="P2211" s="13"/>
      <c r="Q2211" s="71"/>
      <c r="R2211" s="13"/>
      <c r="S2211" s="13"/>
      <c r="U2211" s="13"/>
      <c r="V2211" s="13"/>
      <c r="W2211" s="13"/>
    </row>
    <row r="2212" spans="13:23" x14ac:dyDescent="0.2">
      <c r="M2212" s="13"/>
      <c r="N2212" s="13"/>
      <c r="O2212" s="81"/>
      <c r="P2212" s="13"/>
      <c r="Q2212" s="71"/>
      <c r="R2212" s="13"/>
      <c r="S2212" s="13"/>
      <c r="U2212" s="13"/>
      <c r="V2212" s="13"/>
      <c r="W2212" s="13"/>
    </row>
    <row r="2213" spans="13:23" x14ac:dyDescent="0.2">
      <c r="M2213" s="13"/>
      <c r="N2213" s="13"/>
      <c r="O2213" s="81"/>
      <c r="P2213" s="13"/>
      <c r="Q2213" s="71"/>
      <c r="R2213" s="13"/>
      <c r="S2213" s="13"/>
      <c r="U2213" s="13"/>
      <c r="V2213" s="13"/>
      <c r="W2213" s="13"/>
    </row>
    <row r="2214" spans="13:23" x14ac:dyDescent="0.2">
      <c r="M2214" s="13"/>
      <c r="N2214" s="13"/>
      <c r="O2214" s="81"/>
      <c r="P2214" s="13"/>
      <c r="Q2214" s="71"/>
      <c r="R2214" s="13"/>
      <c r="S2214" s="13"/>
      <c r="U2214" s="13"/>
      <c r="V2214" s="13"/>
      <c r="W2214" s="13"/>
    </row>
    <row r="2215" spans="13:23" x14ac:dyDescent="0.2">
      <c r="M2215" s="13"/>
      <c r="N2215" s="13"/>
      <c r="O2215" s="81"/>
      <c r="P2215" s="13"/>
      <c r="Q2215" s="71"/>
      <c r="R2215" s="13"/>
      <c r="S2215" s="13"/>
      <c r="U2215" s="13"/>
      <c r="V2215" s="13"/>
      <c r="W2215" s="13"/>
    </row>
    <row r="2216" spans="13:23" x14ac:dyDescent="0.2">
      <c r="M2216" s="13"/>
      <c r="N2216" s="13"/>
      <c r="O2216" s="81"/>
      <c r="P2216" s="13"/>
      <c r="Q2216" s="71"/>
      <c r="R2216" s="13"/>
      <c r="S2216" s="13"/>
      <c r="U2216" s="13"/>
      <c r="V2216" s="13"/>
      <c r="W2216" s="13"/>
    </row>
    <row r="2217" spans="13:23" x14ac:dyDescent="0.2">
      <c r="M2217" s="13"/>
      <c r="N2217" s="13"/>
      <c r="O2217" s="81"/>
      <c r="P2217" s="13"/>
      <c r="Q2217" s="71"/>
      <c r="R2217" s="13"/>
      <c r="S2217" s="13"/>
      <c r="U2217" s="13"/>
      <c r="V2217" s="13"/>
      <c r="W2217" s="13"/>
    </row>
    <row r="2218" spans="13:23" x14ac:dyDescent="0.2">
      <c r="M2218" s="13"/>
      <c r="N2218" s="13"/>
      <c r="O2218" s="81"/>
      <c r="P2218" s="13"/>
      <c r="Q2218" s="71"/>
      <c r="R2218" s="13"/>
      <c r="S2218" s="13"/>
      <c r="U2218" s="13"/>
      <c r="V2218" s="13"/>
      <c r="W2218" s="13"/>
    </row>
    <row r="2219" spans="13:23" x14ac:dyDescent="0.2">
      <c r="M2219" s="13"/>
      <c r="N2219" s="13"/>
      <c r="O2219" s="81"/>
      <c r="P2219" s="13"/>
      <c r="Q2219" s="71"/>
      <c r="R2219" s="13"/>
      <c r="S2219" s="13"/>
      <c r="U2219" s="13"/>
      <c r="V2219" s="13"/>
      <c r="W2219" s="13"/>
    </row>
    <row r="2220" spans="13:23" x14ac:dyDescent="0.2">
      <c r="M2220" s="13"/>
      <c r="N2220" s="13"/>
      <c r="O2220" s="81"/>
      <c r="P2220" s="13"/>
      <c r="Q2220" s="71"/>
      <c r="R2220" s="13"/>
      <c r="S2220" s="13"/>
      <c r="U2220" s="13"/>
      <c r="V2220" s="13"/>
      <c r="W2220" s="13"/>
    </row>
    <row r="2221" spans="13:23" x14ac:dyDescent="0.2">
      <c r="M2221" s="13"/>
      <c r="N2221" s="13"/>
      <c r="O2221" s="81"/>
      <c r="P2221" s="13"/>
      <c r="Q2221" s="71"/>
      <c r="R2221" s="13"/>
      <c r="S2221" s="13"/>
      <c r="U2221" s="13"/>
      <c r="V2221" s="13"/>
      <c r="W2221" s="13"/>
    </row>
    <row r="2222" spans="13:23" x14ac:dyDescent="0.2">
      <c r="M2222" s="13"/>
      <c r="N2222" s="13"/>
      <c r="O2222" s="81"/>
      <c r="P2222" s="13"/>
      <c r="Q2222" s="71"/>
      <c r="R2222" s="13"/>
      <c r="S2222" s="13"/>
      <c r="U2222" s="13"/>
      <c r="V2222" s="13"/>
      <c r="W2222" s="13"/>
    </row>
    <row r="2223" spans="13:23" x14ac:dyDescent="0.2">
      <c r="M2223" s="13"/>
      <c r="N2223" s="13"/>
      <c r="O2223" s="81"/>
      <c r="P2223" s="13"/>
      <c r="Q2223" s="71"/>
      <c r="R2223" s="13"/>
      <c r="S2223" s="13"/>
      <c r="U2223" s="13"/>
      <c r="V2223" s="13"/>
      <c r="W2223" s="13"/>
    </row>
    <row r="2224" spans="13:23" x14ac:dyDescent="0.2">
      <c r="M2224" s="13"/>
      <c r="N2224" s="13"/>
      <c r="O2224" s="81"/>
      <c r="P2224" s="13"/>
      <c r="Q2224" s="71"/>
      <c r="R2224" s="13"/>
      <c r="S2224" s="13"/>
      <c r="U2224" s="13"/>
      <c r="V2224" s="13"/>
      <c r="W2224" s="13"/>
    </row>
    <row r="2225" spans="13:23" x14ac:dyDescent="0.2">
      <c r="M2225" s="13"/>
      <c r="N2225" s="13"/>
      <c r="O2225" s="81"/>
      <c r="P2225" s="13"/>
      <c r="Q2225" s="71"/>
      <c r="R2225" s="13"/>
      <c r="S2225" s="13"/>
      <c r="U2225" s="13"/>
      <c r="V2225" s="13"/>
      <c r="W2225" s="13"/>
    </row>
    <row r="2226" spans="13:23" x14ac:dyDescent="0.2">
      <c r="M2226" s="13"/>
      <c r="N2226" s="13"/>
      <c r="O2226" s="81"/>
      <c r="P2226" s="13"/>
      <c r="Q2226" s="71"/>
      <c r="R2226" s="13"/>
      <c r="S2226" s="13"/>
      <c r="U2226" s="13"/>
      <c r="V2226" s="13"/>
      <c r="W2226" s="13"/>
    </row>
    <row r="2227" spans="13:23" x14ac:dyDescent="0.2">
      <c r="M2227" s="13"/>
      <c r="N2227" s="13"/>
      <c r="O2227" s="81"/>
      <c r="P2227" s="13"/>
      <c r="Q2227" s="71"/>
      <c r="R2227" s="13"/>
      <c r="S2227" s="13"/>
      <c r="U2227" s="13"/>
      <c r="V2227" s="13"/>
      <c r="W2227" s="13"/>
    </row>
    <row r="2228" spans="13:23" x14ac:dyDescent="0.2">
      <c r="M2228" s="13"/>
      <c r="N2228" s="13"/>
      <c r="O2228" s="81"/>
      <c r="P2228" s="13"/>
      <c r="Q2228" s="71"/>
      <c r="R2228" s="13"/>
      <c r="S2228" s="13"/>
      <c r="U2228" s="13"/>
      <c r="V2228" s="13"/>
      <c r="W2228" s="13"/>
    </row>
    <row r="2229" spans="13:23" x14ac:dyDescent="0.2">
      <c r="M2229" s="13"/>
      <c r="N2229" s="13"/>
      <c r="O2229" s="81"/>
      <c r="P2229" s="13"/>
      <c r="Q2229" s="71"/>
      <c r="R2229" s="13"/>
      <c r="S2229" s="13"/>
      <c r="U2229" s="13"/>
      <c r="V2229" s="13"/>
      <c r="W2229" s="13"/>
    </row>
    <row r="2230" spans="13:23" x14ac:dyDescent="0.2">
      <c r="M2230" s="13"/>
      <c r="N2230" s="13"/>
      <c r="O2230" s="81"/>
      <c r="P2230" s="13"/>
      <c r="Q2230" s="71"/>
      <c r="R2230" s="13"/>
      <c r="S2230" s="13"/>
      <c r="U2230" s="13"/>
      <c r="V2230" s="13"/>
      <c r="W2230" s="13"/>
    </row>
    <row r="2231" spans="13:23" x14ac:dyDescent="0.2">
      <c r="M2231" s="13"/>
      <c r="N2231" s="13"/>
      <c r="O2231" s="81"/>
      <c r="P2231" s="13"/>
      <c r="Q2231" s="71"/>
      <c r="R2231" s="13"/>
      <c r="S2231" s="13"/>
      <c r="U2231" s="13"/>
      <c r="V2231" s="13"/>
      <c r="W2231" s="13"/>
    </row>
    <row r="2232" spans="13:23" x14ac:dyDescent="0.2">
      <c r="M2232" s="13"/>
      <c r="N2232" s="13"/>
      <c r="O2232" s="81"/>
      <c r="P2232" s="13"/>
      <c r="Q2232" s="71"/>
      <c r="R2232" s="13"/>
      <c r="S2232" s="13"/>
      <c r="U2232" s="13"/>
      <c r="V2232" s="13"/>
      <c r="W2232" s="13"/>
    </row>
    <row r="2233" spans="13:23" x14ac:dyDescent="0.2">
      <c r="M2233" s="13"/>
      <c r="N2233" s="13"/>
      <c r="O2233" s="81"/>
      <c r="P2233" s="13"/>
      <c r="Q2233" s="71"/>
      <c r="R2233" s="13"/>
      <c r="S2233" s="13"/>
      <c r="U2233" s="13"/>
      <c r="V2233" s="13"/>
      <c r="W2233" s="13"/>
    </row>
    <row r="2234" spans="13:23" x14ac:dyDescent="0.2">
      <c r="M2234" s="13"/>
      <c r="N2234" s="13"/>
      <c r="O2234" s="81"/>
      <c r="P2234" s="13"/>
      <c r="Q2234" s="71"/>
      <c r="R2234" s="13"/>
      <c r="S2234" s="13"/>
      <c r="U2234" s="13"/>
      <c r="V2234" s="13"/>
      <c r="W2234" s="13"/>
    </row>
    <row r="2235" spans="13:23" x14ac:dyDescent="0.2">
      <c r="M2235" s="13"/>
      <c r="N2235" s="13"/>
      <c r="O2235" s="81"/>
      <c r="P2235" s="13"/>
      <c r="Q2235" s="71"/>
      <c r="R2235" s="13"/>
      <c r="S2235" s="13"/>
      <c r="U2235" s="13"/>
      <c r="V2235" s="13"/>
      <c r="W2235" s="13"/>
    </row>
    <row r="2236" spans="13:23" x14ac:dyDescent="0.2">
      <c r="M2236" s="13"/>
      <c r="N2236" s="13"/>
      <c r="O2236" s="81"/>
      <c r="P2236" s="13"/>
      <c r="Q2236" s="71"/>
      <c r="R2236" s="13"/>
      <c r="S2236" s="13"/>
      <c r="U2236" s="13"/>
      <c r="V2236" s="13"/>
      <c r="W2236" s="13"/>
    </row>
    <row r="2237" spans="13:23" x14ac:dyDescent="0.2">
      <c r="M2237" s="13"/>
      <c r="N2237" s="13"/>
      <c r="O2237" s="81"/>
      <c r="P2237" s="13"/>
      <c r="Q2237" s="71"/>
      <c r="R2237" s="13"/>
      <c r="S2237" s="13"/>
      <c r="U2237" s="13"/>
      <c r="V2237" s="13"/>
      <c r="W2237" s="13"/>
    </row>
    <row r="2238" spans="13:23" x14ac:dyDescent="0.2">
      <c r="M2238" s="13"/>
      <c r="N2238" s="13"/>
      <c r="O2238" s="81"/>
      <c r="P2238" s="13"/>
      <c r="Q2238" s="71"/>
      <c r="R2238" s="13"/>
      <c r="S2238" s="13"/>
      <c r="U2238" s="13"/>
      <c r="V2238" s="13"/>
      <c r="W2238" s="13"/>
    </row>
    <row r="2239" spans="13:23" x14ac:dyDescent="0.2">
      <c r="M2239" s="13"/>
      <c r="N2239" s="13"/>
      <c r="O2239" s="81"/>
      <c r="P2239" s="13"/>
      <c r="Q2239" s="71"/>
      <c r="R2239" s="13"/>
      <c r="S2239" s="13"/>
      <c r="U2239" s="13"/>
      <c r="V2239" s="13"/>
      <c r="W2239" s="13"/>
    </row>
    <row r="2240" spans="13:23" x14ac:dyDescent="0.2">
      <c r="M2240" s="13"/>
      <c r="N2240" s="13"/>
      <c r="O2240" s="81"/>
      <c r="P2240" s="13"/>
      <c r="Q2240" s="71"/>
      <c r="R2240" s="13"/>
      <c r="S2240" s="13"/>
      <c r="U2240" s="13"/>
      <c r="V2240" s="13"/>
      <c r="W2240" s="13"/>
    </row>
    <row r="2241" spans="13:23" x14ac:dyDescent="0.2">
      <c r="M2241" s="13"/>
      <c r="N2241" s="13"/>
      <c r="O2241" s="81"/>
      <c r="P2241" s="13"/>
      <c r="Q2241" s="71"/>
      <c r="R2241" s="13"/>
      <c r="S2241" s="13"/>
      <c r="U2241" s="13"/>
      <c r="V2241" s="13"/>
      <c r="W2241" s="13"/>
    </row>
    <row r="2242" spans="13:23" x14ac:dyDescent="0.2">
      <c r="M2242" s="13"/>
      <c r="N2242" s="13"/>
      <c r="O2242" s="81"/>
      <c r="P2242" s="13"/>
      <c r="Q2242" s="71"/>
      <c r="R2242" s="13"/>
      <c r="S2242" s="13"/>
      <c r="U2242" s="13"/>
      <c r="V2242" s="13"/>
      <c r="W2242" s="13"/>
    </row>
    <row r="2243" spans="13:23" x14ac:dyDescent="0.2">
      <c r="M2243" s="13"/>
      <c r="N2243" s="13"/>
      <c r="O2243" s="81"/>
      <c r="P2243" s="13"/>
      <c r="Q2243" s="71"/>
      <c r="R2243" s="13"/>
      <c r="S2243" s="13"/>
      <c r="U2243" s="13"/>
      <c r="V2243" s="13"/>
      <c r="W2243" s="13"/>
    </row>
    <row r="2244" spans="13:23" x14ac:dyDescent="0.2">
      <c r="M2244" s="13"/>
      <c r="N2244" s="13"/>
      <c r="O2244" s="81"/>
      <c r="P2244" s="13"/>
      <c r="Q2244" s="71"/>
      <c r="R2244" s="13"/>
      <c r="S2244" s="13"/>
      <c r="U2244" s="13"/>
      <c r="V2244" s="13"/>
      <c r="W2244" s="13"/>
    </row>
    <row r="2245" spans="13:23" x14ac:dyDescent="0.2">
      <c r="M2245" s="13"/>
      <c r="N2245" s="13"/>
      <c r="O2245" s="81"/>
      <c r="P2245" s="13"/>
      <c r="Q2245" s="71"/>
      <c r="R2245" s="13"/>
      <c r="S2245" s="13"/>
      <c r="U2245" s="13"/>
      <c r="V2245" s="13"/>
      <c r="W2245" s="13"/>
    </row>
    <row r="2246" spans="13:23" x14ac:dyDescent="0.2">
      <c r="M2246" s="13"/>
      <c r="N2246" s="13"/>
      <c r="O2246" s="81"/>
      <c r="P2246" s="13"/>
      <c r="Q2246" s="71"/>
      <c r="R2246" s="13"/>
      <c r="S2246" s="13"/>
      <c r="U2246" s="13"/>
      <c r="V2246" s="13"/>
      <c r="W2246" s="13"/>
    </row>
    <row r="2247" spans="13:23" x14ac:dyDescent="0.2">
      <c r="M2247" s="13"/>
      <c r="N2247" s="13"/>
      <c r="O2247" s="81"/>
      <c r="P2247" s="13"/>
      <c r="Q2247" s="71"/>
      <c r="R2247" s="13"/>
      <c r="S2247" s="13"/>
      <c r="U2247" s="13"/>
      <c r="V2247" s="13"/>
      <c r="W2247" s="13"/>
    </row>
    <row r="2248" spans="13:23" x14ac:dyDescent="0.2">
      <c r="M2248" s="13"/>
      <c r="N2248" s="13"/>
      <c r="O2248" s="81"/>
      <c r="P2248" s="13"/>
      <c r="Q2248" s="71"/>
      <c r="R2248" s="13"/>
      <c r="S2248" s="13"/>
      <c r="U2248" s="13"/>
      <c r="V2248" s="13"/>
      <c r="W2248" s="13"/>
    </row>
    <row r="2249" spans="13:23" x14ac:dyDescent="0.2">
      <c r="M2249" s="13"/>
      <c r="N2249" s="13"/>
      <c r="O2249" s="81"/>
      <c r="P2249" s="13"/>
      <c r="Q2249" s="71"/>
      <c r="R2249" s="13"/>
      <c r="S2249" s="13"/>
      <c r="U2249" s="13"/>
      <c r="V2249" s="13"/>
      <c r="W2249" s="13"/>
    </row>
    <row r="2250" spans="13:23" x14ac:dyDescent="0.2">
      <c r="M2250" s="13"/>
      <c r="N2250" s="13"/>
      <c r="O2250" s="81"/>
      <c r="P2250" s="13"/>
      <c r="Q2250" s="71"/>
      <c r="R2250" s="13"/>
      <c r="S2250" s="13"/>
      <c r="U2250" s="13"/>
      <c r="V2250" s="13"/>
      <c r="W2250" s="13"/>
    </row>
    <row r="2251" spans="13:23" x14ac:dyDescent="0.2">
      <c r="M2251" s="13"/>
      <c r="N2251" s="13"/>
      <c r="O2251" s="81"/>
      <c r="P2251" s="13"/>
      <c r="Q2251" s="71"/>
      <c r="R2251" s="13"/>
      <c r="S2251" s="13"/>
      <c r="U2251" s="13"/>
      <c r="V2251" s="13"/>
      <c r="W2251" s="13"/>
    </row>
    <row r="2252" spans="13:23" x14ac:dyDescent="0.2">
      <c r="M2252" s="13"/>
      <c r="N2252" s="13"/>
      <c r="O2252" s="81"/>
      <c r="P2252" s="13"/>
      <c r="Q2252" s="71"/>
      <c r="R2252" s="13"/>
      <c r="S2252" s="13"/>
      <c r="U2252" s="13"/>
      <c r="V2252" s="13"/>
      <c r="W2252" s="13"/>
    </row>
    <row r="2253" spans="13:23" x14ac:dyDescent="0.2">
      <c r="M2253" s="13"/>
      <c r="N2253" s="13"/>
      <c r="O2253" s="81"/>
      <c r="P2253" s="13"/>
      <c r="Q2253" s="71"/>
      <c r="R2253" s="13"/>
      <c r="S2253" s="13"/>
      <c r="U2253" s="13"/>
      <c r="V2253" s="13"/>
      <c r="W2253" s="13"/>
    </row>
    <row r="2254" spans="13:23" x14ac:dyDescent="0.2">
      <c r="M2254" s="13"/>
      <c r="N2254" s="13"/>
      <c r="O2254" s="81"/>
      <c r="P2254" s="13"/>
      <c r="Q2254" s="71"/>
      <c r="R2254" s="13"/>
      <c r="S2254" s="13"/>
      <c r="U2254" s="13"/>
      <c r="V2254" s="13"/>
      <c r="W2254" s="13"/>
    </row>
    <row r="2255" spans="13:23" x14ac:dyDescent="0.2">
      <c r="M2255" s="13"/>
      <c r="N2255" s="13"/>
      <c r="O2255" s="81"/>
      <c r="P2255" s="13"/>
      <c r="Q2255" s="71"/>
      <c r="R2255" s="13"/>
      <c r="S2255" s="13"/>
      <c r="U2255" s="13"/>
      <c r="V2255" s="13"/>
      <c r="W2255" s="13"/>
    </row>
    <row r="2256" spans="13:23" x14ac:dyDescent="0.2">
      <c r="M2256" s="13"/>
      <c r="N2256" s="13"/>
      <c r="O2256" s="81"/>
      <c r="P2256" s="13"/>
      <c r="Q2256" s="71"/>
      <c r="R2256" s="13"/>
      <c r="S2256" s="13"/>
      <c r="U2256" s="13"/>
      <c r="V2256" s="13"/>
      <c r="W2256" s="13"/>
    </row>
    <row r="2257" spans="13:23" x14ac:dyDescent="0.2">
      <c r="M2257" s="13"/>
      <c r="N2257" s="13"/>
      <c r="O2257" s="81"/>
      <c r="P2257" s="13"/>
      <c r="Q2257" s="71"/>
      <c r="R2257" s="13"/>
      <c r="S2257" s="13"/>
      <c r="U2257" s="13"/>
      <c r="V2257" s="13"/>
      <c r="W2257" s="13"/>
    </row>
    <row r="2258" spans="13:23" x14ac:dyDescent="0.2">
      <c r="M2258" s="13"/>
      <c r="N2258" s="13"/>
      <c r="O2258" s="81"/>
      <c r="P2258" s="13"/>
      <c r="Q2258" s="71"/>
      <c r="R2258" s="13"/>
      <c r="S2258" s="13"/>
      <c r="U2258" s="13"/>
      <c r="V2258" s="13"/>
      <c r="W2258" s="13"/>
    </row>
    <row r="2259" spans="13:23" x14ac:dyDescent="0.2">
      <c r="M2259" s="13"/>
      <c r="N2259" s="13"/>
      <c r="O2259" s="81"/>
      <c r="P2259" s="13"/>
      <c r="Q2259" s="71"/>
      <c r="R2259" s="13"/>
      <c r="S2259" s="13"/>
      <c r="U2259" s="13"/>
      <c r="V2259" s="13"/>
      <c r="W2259" s="13"/>
    </row>
    <row r="2260" spans="13:23" x14ac:dyDescent="0.2">
      <c r="M2260" s="13"/>
      <c r="N2260" s="13"/>
      <c r="O2260" s="81"/>
      <c r="P2260" s="13"/>
      <c r="Q2260" s="71"/>
      <c r="R2260" s="13"/>
      <c r="S2260" s="13"/>
      <c r="U2260" s="13"/>
      <c r="V2260" s="13"/>
      <c r="W2260" s="13"/>
    </row>
    <row r="2261" spans="13:23" x14ac:dyDescent="0.2">
      <c r="M2261" s="13"/>
      <c r="N2261" s="13"/>
      <c r="O2261" s="81"/>
      <c r="P2261" s="13"/>
      <c r="Q2261" s="71"/>
      <c r="R2261" s="13"/>
      <c r="S2261" s="13"/>
      <c r="U2261" s="13"/>
      <c r="V2261" s="13"/>
      <c r="W2261" s="13"/>
    </row>
    <row r="2262" spans="13:23" x14ac:dyDescent="0.2">
      <c r="M2262" s="13"/>
      <c r="N2262" s="13"/>
      <c r="O2262" s="81"/>
      <c r="P2262" s="13"/>
      <c r="Q2262" s="71"/>
      <c r="R2262" s="13"/>
      <c r="S2262" s="13"/>
      <c r="U2262" s="13"/>
      <c r="V2262" s="13"/>
      <c r="W2262" s="13"/>
    </row>
    <row r="2263" spans="13:23" x14ac:dyDescent="0.2">
      <c r="M2263" s="13"/>
      <c r="N2263" s="13"/>
      <c r="O2263" s="81"/>
      <c r="P2263" s="13"/>
      <c r="Q2263" s="71"/>
      <c r="R2263" s="13"/>
      <c r="S2263" s="13"/>
      <c r="U2263" s="13"/>
      <c r="V2263" s="13"/>
      <c r="W2263" s="13"/>
    </row>
    <row r="2264" spans="13:23" x14ac:dyDescent="0.2">
      <c r="M2264" s="13"/>
      <c r="N2264" s="13"/>
      <c r="O2264" s="81"/>
      <c r="P2264" s="13"/>
      <c r="Q2264" s="71"/>
      <c r="R2264" s="13"/>
      <c r="S2264" s="13"/>
      <c r="U2264" s="13"/>
      <c r="V2264" s="13"/>
      <c r="W2264" s="13"/>
    </row>
    <row r="2265" spans="13:23" x14ac:dyDescent="0.2">
      <c r="M2265" s="13"/>
      <c r="N2265" s="13"/>
      <c r="O2265" s="81"/>
      <c r="P2265" s="13"/>
      <c r="Q2265" s="71"/>
      <c r="R2265" s="13"/>
      <c r="S2265" s="13"/>
      <c r="U2265" s="13"/>
      <c r="V2265" s="13"/>
      <c r="W2265" s="13"/>
    </row>
    <row r="2266" spans="13:23" x14ac:dyDescent="0.2">
      <c r="M2266" s="13"/>
      <c r="N2266" s="13"/>
      <c r="O2266" s="81"/>
      <c r="P2266" s="13"/>
      <c r="Q2266" s="71"/>
      <c r="R2266" s="13"/>
      <c r="S2266" s="13"/>
      <c r="U2266" s="13"/>
      <c r="V2266" s="13"/>
      <c r="W2266" s="13"/>
    </row>
    <row r="2267" spans="13:23" x14ac:dyDescent="0.2">
      <c r="M2267" s="13"/>
      <c r="N2267" s="13"/>
      <c r="O2267" s="81"/>
      <c r="P2267" s="13"/>
      <c r="Q2267" s="71"/>
      <c r="R2267" s="13"/>
      <c r="S2267" s="13"/>
      <c r="U2267" s="13"/>
      <c r="V2267" s="13"/>
      <c r="W2267" s="13"/>
    </row>
    <row r="2268" spans="13:23" x14ac:dyDescent="0.2">
      <c r="M2268" s="13"/>
      <c r="N2268" s="13"/>
      <c r="O2268" s="81"/>
      <c r="P2268" s="13"/>
      <c r="Q2268" s="71"/>
      <c r="R2268" s="13"/>
      <c r="S2268" s="13"/>
      <c r="U2268" s="13"/>
      <c r="V2268" s="13"/>
      <c r="W2268" s="13"/>
    </row>
    <row r="2269" spans="13:23" x14ac:dyDescent="0.2">
      <c r="M2269" s="13"/>
      <c r="N2269" s="13"/>
      <c r="O2269" s="81"/>
      <c r="P2269" s="13"/>
      <c r="Q2269" s="71"/>
      <c r="R2269" s="13"/>
      <c r="S2269" s="13"/>
      <c r="U2269" s="13"/>
      <c r="V2269" s="13"/>
      <c r="W2269" s="13"/>
    </row>
    <row r="2270" spans="13:23" x14ac:dyDescent="0.2">
      <c r="M2270" s="13"/>
      <c r="N2270" s="13"/>
      <c r="O2270" s="81"/>
      <c r="P2270" s="13"/>
      <c r="Q2270" s="71"/>
      <c r="R2270" s="13"/>
      <c r="S2270" s="13"/>
      <c r="U2270" s="13"/>
      <c r="V2270" s="13"/>
      <c r="W2270" s="13"/>
    </row>
    <row r="2271" spans="13:23" x14ac:dyDescent="0.2">
      <c r="M2271" s="13"/>
      <c r="N2271" s="13"/>
      <c r="O2271" s="81"/>
      <c r="P2271" s="13"/>
      <c r="Q2271" s="71"/>
      <c r="R2271" s="13"/>
      <c r="S2271" s="13"/>
      <c r="U2271" s="13"/>
      <c r="V2271" s="13"/>
      <c r="W2271" s="13"/>
    </row>
    <row r="2272" spans="13:23" x14ac:dyDescent="0.2">
      <c r="M2272" s="13"/>
      <c r="N2272" s="13"/>
      <c r="O2272" s="81"/>
      <c r="P2272" s="13"/>
      <c r="Q2272" s="71"/>
      <c r="R2272" s="13"/>
      <c r="S2272" s="13"/>
      <c r="U2272" s="13"/>
      <c r="V2272" s="13"/>
      <c r="W2272" s="13"/>
    </row>
    <row r="2273" spans="13:23" x14ac:dyDescent="0.2">
      <c r="M2273" s="13"/>
      <c r="N2273" s="13"/>
      <c r="O2273" s="81"/>
      <c r="P2273" s="13"/>
      <c r="Q2273" s="71"/>
      <c r="R2273" s="13"/>
      <c r="S2273" s="13"/>
      <c r="U2273" s="13"/>
      <c r="V2273" s="13"/>
      <c r="W2273" s="13"/>
    </row>
    <row r="2274" spans="13:23" x14ac:dyDescent="0.2">
      <c r="M2274" s="13"/>
      <c r="N2274" s="13"/>
      <c r="O2274" s="81"/>
      <c r="P2274" s="13"/>
      <c r="Q2274" s="71"/>
      <c r="R2274" s="13"/>
      <c r="S2274" s="13"/>
      <c r="U2274" s="13"/>
      <c r="V2274" s="13"/>
      <c r="W2274" s="13"/>
    </row>
    <row r="2275" spans="13:23" x14ac:dyDescent="0.2">
      <c r="M2275" s="13"/>
      <c r="N2275" s="13"/>
      <c r="O2275" s="81"/>
      <c r="P2275" s="13"/>
      <c r="Q2275" s="71"/>
      <c r="R2275" s="13"/>
      <c r="S2275" s="13"/>
      <c r="U2275" s="13"/>
      <c r="V2275" s="13"/>
      <c r="W2275" s="13"/>
    </row>
    <row r="2276" spans="13:23" x14ac:dyDescent="0.2">
      <c r="M2276" s="13"/>
      <c r="N2276" s="13"/>
      <c r="O2276" s="81"/>
      <c r="P2276" s="13"/>
      <c r="Q2276" s="71"/>
      <c r="R2276" s="13"/>
      <c r="S2276" s="13"/>
      <c r="U2276" s="13"/>
      <c r="V2276" s="13"/>
      <c r="W2276" s="13"/>
    </row>
    <row r="2277" spans="13:23" x14ac:dyDescent="0.2">
      <c r="M2277" s="13"/>
      <c r="N2277" s="13"/>
      <c r="O2277" s="81"/>
      <c r="P2277" s="13"/>
      <c r="Q2277" s="71"/>
      <c r="R2277" s="13"/>
      <c r="S2277" s="13"/>
      <c r="U2277" s="13"/>
      <c r="V2277" s="13"/>
      <c r="W2277" s="13"/>
    </row>
    <row r="2278" spans="13:23" x14ac:dyDescent="0.2">
      <c r="M2278" s="13"/>
      <c r="N2278" s="13"/>
      <c r="O2278" s="81"/>
      <c r="P2278" s="13"/>
      <c r="Q2278" s="71"/>
      <c r="R2278" s="13"/>
      <c r="S2278" s="13"/>
      <c r="U2278" s="13"/>
      <c r="V2278" s="13"/>
      <c r="W2278" s="13"/>
    </row>
    <row r="2279" spans="13:23" x14ac:dyDescent="0.2">
      <c r="M2279" s="13"/>
      <c r="N2279" s="13"/>
      <c r="O2279" s="81"/>
      <c r="P2279" s="13"/>
      <c r="Q2279" s="71"/>
      <c r="R2279" s="13"/>
      <c r="S2279" s="13"/>
      <c r="U2279" s="13"/>
      <c r="V2279" s="13"/>
      <c r="W2279" s="13"/>
    </row>
    <row r="2280" spans="13:23" x14ac:dyDescent="0.2">
      <c r="M2280" s="13"/>
      <c r="N2280" s="13"/>
      <c r="O2280" s="81"/>
      <c r="P2280" s="13"/>
      <c r="Q2280" s="71"/>
      <c r="R2280" s="13"/>
      <c r="S2280" s="13"/>
      <c r="U2280" s="13"/>
      <c r="V2280" s="13"/>
      <c r="W2280" s="13"/>
    </row>
    <row r="2281" spans="13:23" x14ac:dyDescent="0.2">
      <c r="M2281" s="13"/>
      <c r="N2281" s="13"/>
      <c r="O2281" s="81"/>
      <c r="P2281" s="13"/>
      <c r="Q2281" s="71"/>
      <c r="R2281" s="13"/>
      <c r="S2281" s="13"/>
      <c r="U2281" s="13"/>
      <c r="V2281" s="13"/>
      <c r="W2281" s="13"/>
    </row>
    <row r="2282" spans="13:23" x14ac:dyDescent="0.2">
      <c r="M2282" s="13"/>
      <c r="N2282" s="13"/>
      <c r="O2282" s="81"/>
      <c r="P2282" s="13"/>
      <c r="Q2282" s="71"/>
      <c r="R2282" s="13"/>
      <c r="S2282" s="13"/>
      <c r="U2282" s="13"/>
      <c r="V2282" s="13"/>
      <c r="W2282" s="13"/>
    </row>
    <row r="2283" spans="13:23" x14ac:dyDescent="0.2">
      <c r="M2283" s="13"/>
      <c r="N2283" s="13"/>
      <c r="O2283" s="81"/>
      <c r="P2283" s="13"/>
      <c r="Q2283" s="71"/>
      <c r="R2283" s="13"/>
      <c r="S2283" s="13"/>
      <c r="U2283" s="13"/>
      <c r="V2283" s="13"/>
      <c r="W2283" s="13"/>
    </row>
    <row r="2284" spans="13:23" x14ac:dyDescent="0.2">
      <c r="M2284" s="13"/>
      <c r="N2284" s="13"/>
      <c r="O2284" s="81"/>
      <c r="P2284" s="13"/>
      <c r="Q2284" s="71"/>
      <c r="R2284" s="13"/>
      <c r="S2284" s="13"/>
      <c r="U2284" s="13"/>
      <c r="V2284" s="13"/>
      <c r="W2284" s="13"/>
    </row>
    <row r="2285" spans="13:23" x14ac:dyDescent="0.2">
      <c r="M2285" s="13"/>
      <c r="N2285" s="13"/>
      <c r="O2285" s="81"/>
      <c r="P2285" s="13"/>
      <c r="Q2285" s="71"/>
      <c r="R2285" s="13"/>
      <c r="S2285" s="13"/>
      <c r="U2285" s="13"/>
      <c r="V2285" s="13"/>
      <c r="W2285" s="13"/>
    </row>
    <row r="2286" spans="13:23" x14ac:dyDescent="0.2">
      <c r="M2286" s="13"/>
      <c r="N2286" s="13"/>
      <c r="O2286" s="81"/>
      <c r="P2286" s="13"/>
      <c r="Q2286" s="71"/>
      <c r="R2286" s="13"/>
      <c r="S2286" s="13"/>
      <c r="U2286" s="13"/>
      <c r="V2286" s="13"/>
      <c r="W2286" s="13"/>
    </row>
    <row r="2287" spans="13:23" x14ac:dyDescent="0.2">
      <c r="M2287" s="13"/>
      <c r="N2287" s="13"/>
      <c r="O2287" s="81"/>
      <c r="P2287" s="13"/>
      <c r="Q2287" s="71"/>
      <c r="R2287" s="13"/>
      <c r="S2287" s="13"/>
      <c r="U2287" s="13"/>
      <c r="V2287" s="13"/>
      <c r="W2287" s="13"/>
    </row>
    <row r="2288" spans="13:23" x14ac:dyDescent="0.2">
      <c r="M2288" s="13"/>
      <c r="N2288" s="13"/>
      <c r="O2288" s="81"/>
      <c r="P2288" s="13"/>
      <c r="Q2288" s="71"/>
      <c r="R2288" s="13"/>
      <c r="S2288" s="13"/>
      <c r="U2288" s="13"/>
      <c r="V2288" s="13"/>
      <c r="W2288" s="13"/>
    </row>
    <row r="2289" spans="13:23" x14ac:dyDescent="0.2">
      <c r="M2289" s="13"/>
      <c r="N2289" s="13"/>
      <c r="O2289" s="81"/>
      <c r="P2289" s="13"/>
      <c r="Q2289" s="71"/>
      <c r="R2289" s="13"/>
      <c r="S2289" s="13"/>
      <c r="U2289" s="13"/>
      <c r="V2289" s="13"/>
      <c r="W2289" s="13"/>
    </row>
    <row r="2290" spans="13:23" x14ac:dyDescent="0.2">
      <c r="M2290" s="13"/>
      <c r="N2290" s="13"/>
      <c r="O2290" s="81"/>
      <c r="P2290" s="13"/>
      <c r="Q2290" s="71"/>
      <c r="R2290" s="13"/>
      <c r="S2290" s="13"/>
      <c r="U2290" s="13"/>
      <c r="V2290" s="13"/>
      <c r="W2290" s="13"/>
    </row>
    <row r="2291" spans="13:23" x14ac:dyDescent="0.2">
      <c r="M2291" s="13"/>
      <c r="N2291" s="13"/>
      <c r="O2291" s="81"/>
      <c r="P2291" s="13"/>
      <c r="Q2291" s="71"/>
      <c r="R2291" s="13"/>
      <c r="S2291" s="13"/>
      <c r="U2291" s="13"/>
      <c r="V2291" s="13"/>
      <c r="W2291" s="13"/>
    </row>
    <row r="2292" spans="13:23" x14ac:dyDescent="0.2">
      <c r="M2292" s="13"/>
      <c r="N2292" s="13"/>
      <c r="O2292" s="81"/>
      <c r="P2292" s="13"/>
      <c r="Q2292" s="71"/>
      <c r="R2292" s="13"/>
      <c r="S2292" s="13"/>
      <c r="U2292" s="13"/>
      <c r="V2292" s="13"/>
      <c r="W2292" s="13"/>
    </row>
    <row r="2293" spans="13:23" x14ac:dyDescent="0.2">
      <c r="M2293" s="13"/>
      <c r="N2293" s="13"/>
      <c r="O2293" s="81"/>
      <c r="P2293" s="13"/>
      <c r="Q2293" s="71"/>
      <c r="R2293" s="13"/>
      <c r="S2293" s="13"/>
      <c r="U2293" s="13"/>
      <c r="V2293" s="13"/>
      <c r="W2293" s="13"/>
    </row>
    <row r="2294" spans="13:23" x14ac:dyDescent="0.2">
      <c r="M2294" s="13"/>
      <c r="N2294" s="13"/>
      <c r="O2294" s="81"/>
      <c r="P2294" s="13"/>
      <c r="Q2294" s="71"/>
      <c r="R2294" s="13"/>
      <c r="S2294" s="13"/>
      <c r="U2294" s="13"/>
      <c r="V2294" s="13"/>
      <c r="W2294" s="13"/>
    </row>
    <row r="2295" spans="13:23" x14ac:dyDescent="0.2">
      <c r="M2295" s="13"/>
      <c r="N2295" s="13"/>
      <c r="O2295" s="81"/>
      <c r="P2295" s="13"/>
      <c r="Q2295" s="71"/>
      <c r="R2295" s="13"/>
      <c r="S2295" s="13"/>
      <c r="U2295" s="13"/>
      <c r="V2295" s="13"/>
      <c r="W2295" s="13"/>
    </row>
    <row r="2296" spans="13:23" x14ac:dyDescent="0.2">
      <c r="M2296" s="13"/>
      <c r="N2296" s="13"/>
      <c r="O2296" s="81"/>
      <c r="P2296" s="13"/>
      <c r="Q2296" s="71"/>
      <c r="R2296" s="13"/>
      <c r="S2296" s="13"/>
      <c r="U2296" s="13"/>
      <c r="V2296" s="13"/>
      <c r="W2296" s="13"/>
    </row>
    <row r="2297" spans="13:23" x14ac:dyDescent="0.2">
      <c r="M2297" s="13"/>
      <c r="N2297" s="13"/>
      <c r="O2297" s="81"/>
      <c r="P2297" s="13"/>
      <c r="Q2297" s="71"/>
      <c r="R2297" s="13"/>
      <c r="S2297" s="13"/>
      <c r="U2297" s="13"/>
      <c r="V2297" s="13"/>
      <c r="W2297" s="13"/>
    </row>
    <row r="2298" spans="13:23" x14ac:dyDescent="0.2">
      <c r="M2298" s="13"/>
      <c r="N2298" s="13"/>
      <c r="O2298" s="81"/>
      <c r="P2298" s="13"/>
      <c r="Q2298" s="71"/>
      <c r="R2298" s="13"/>
      <c r="S2298" s="13"/>
      <c r="U2298" s="13"/>
      <c r="V2298" s="13"/>
      <c r="W2298" s="13"/>
    </row>
    <row r="2299" spans="13:23" x14ac:dyDescent="0.2">
      <c r="M2299" s="13"/>
      <c r="N2299" s="13"/>
      <c r="O2299" s="81"/>
      <c r="P2299" s="13"/>
      <c r="Q2299" s="71"/>
      <c r="R2299" s="13"/>
      <c r="S2299" s="13"/>
      <c r="U2299" s="13"/>
      <c r="V2299" s="13"/>
      <c r="W2299" s="13"/>
    </row>
    <row r="2300" spans="13:23" x14ac:dyDescent="0.2">
      <c r="M2300" s="13"/>
      <c r="N2300" s="13"/>
      <c r="O2300" s="81"/>
      <c r="P2300" s="13"/>
      <c r="Q2300" s="71"/>
      <c r="R2300" s="13"/>
      <c r="S2300" s="13"/>
      <c r="U2300" s="13"/>
      <c r="V2300" s="13"/>
      <c r="W2300" s="13"/>
    </row>
    <row r="2301" spans="13:23" x14ac:dyDescent="0.2">
      <c r="M2301" s="13"/>
      <c r="N2301" s="13"/>
      <c r="O2301" s="81"/>
      <c r="P2301" s="13"/>
      <c r="Q2301" s="71"/>
      <c r="R2301" s="13"/>
      <c r="S2301" s="13"/>
      <c r="U2301" s="13"/>
      <c r="V2301" s="13"/>
      <c r="W2301" s="13"/>
    </row>
    <row r="2302" spans="13:23" x14ac:dyDescent="0.2">
      <c r="M2302" s="13"/>
      <c r="N2302" s="13"/>
      <c r="O2302" s="81"/>
      <c r="P2302" s="13"/>
      <c r="Q2302" s="71"/>
      <c r="R2302" s="13"/>
      <c r="S2302" s="13"/>
      <c r="U2302" s="13"/>
      <c r="V2302" s="13"/>
      <c r="W2302" s="13"/>
    </row>
    <row r="2303" spans="13:23" x14ac:dyDescent="0.2">
      <c r="M2303" s="13"/>
      <c r="N2303" s="13"/>
      <c r="O2303" s="81"/>
      <c r="P2303" s="13"/>
      <c r="Q2303" s="71"/>
      <c r="R2303" s="13"/>
      <c r="S2303" s="13"/>
      <c r="U2303" s="13"/>
      <c r="V2303" s="13"/>
      <c r="W2303" s="13"/>
    </row>
    <row r="2304" spans="13:23" x14ac:dyDescent="0.2">
      <c r="M2304" s="13"/>
      <c r="N2304" s="13"/>
      <c r="O2304" s="81"/>
      <c r="P2304" s="13"/>
      <c r="Q2304" s="71"/>
      <c r="R2304" s="13"/>
      <c r="S2304" s="13"/>
      <c r="U2304" s="13"/>
      <c r="V2304" s="13"/>
      <c r="W2304" s="13"/>
    </row>
    <row r="2305" spans="13:23" x14ac:dyDescent="0.2">
      <c r="M2305" s="13"/>
      <c r="N2305" s="13"/>
      <c r="O2305" s="81"/>
      <c r="P2305" s="13"/>
      <c r="Q2305" s="71"/>
      <c r="R2305" s="13"/>
      <c r="S2305" s="13"/>
      <c r="U2305" s="13"/>
      <c r="V2305" s="13"/>
      <c r="W2305" s="13"/>
    </row>
    <row r="2306" spans="13:23" x14ac:dyDescent="0.2">
      <c r="M2306" s="13"/>
      <c r="N2306" s="13"/>
      <c r="O2306" s="81"/>
      <c r="P2306" s="13"/>
      <c r="Q2306" s="71"/>
      <c r="R2306" s="13"/>
      <c r="S2306" s="13"/>
      <c r="U2306" s="13"/>
      <c r="V2306" s="13"/>
      <c r="W2306" s="13"/>
    </row>
    <row r="2307" spans="13:23" x14ac:dyDescent="0.2">
      <c r="M2307" s="13"/>
      <c r="N2307" s="13"/>
      <c r="O2307" s="81"/>
      <c r="P2307" s="13"/>
      <c r="Q2307" s="71"/>
      <c r="R2307" s="13"/>
      <c r="S2307" s="13"/>
      <c r="U2307" s="13"/>
      <c r="V2307" s="13"/>
      <c r="W2307" s="13"/>
    </row>
    <row r="2308" spans="13:23" x14ac:dyDescent="0.2">
      <c r="M2308" s="13"/>
      <c r="N2308" s="13"/>
      <c r="O2308" s="81"/>
      <c r="P2308" s="13"/>
      <c r="Q2308" s="71"/>
      <c r="R2308" s="13"/>
      <c r="S2308" s="13"/>
      <c r="U2308" s="13"/>
      <c r="V2308" s="13"/>
      <c r="W2308" s="13"/>
    </row>
    <row r="2309" spans="13:23" x14ac:dyDescent="0.2">
      <c r="M2309" s="13"/>
      <c r="N2309" s="13"/>
      <c r="O2309" s="81"/>
      <c r="P2309" s="13"/>
      <c r="Q2309" s="71"/>
      <c r="R2309" s="13"/>
      <c r="S2309" s="13"/>
      <c r="U2309" s="13"/>
      <c r="V2309" s="13"/>
      <c r="W2309" s="13"/>
    </row>
    <row r="2310" spans="13:23" x14ac:dyDescent="0.2">
      <c r="M2310" s="13"/>
      <c r="N2310" s="13"/>
      <c r="O2310" s="81"/>
      <c r="P2310" s="13"/>
      <c r="Q2310" s="71"/>
      <c r="R2310" s="13"/>
      <c r="S2310" s="13"/>
      <c r="U2310" s="13"/>
      <c r="V2310" s="13"/>
      <c r="W2310" s="13"/>
    </row>
    <row r="2311" spans="13:23" x14ac:dyDescent="0.2">
      <c r="M2311" s="13"/>
      <c r="N2311" s="13"/>
      <c r="O2311" s="81"/>
      <c r="P2311" s="13"/>
      <c r="Q2311" s="71"/>
      <c r="R2311" s="13"/>
      <c r="S2311" s="13"/>
      <c r="U2311" s="13"/>
      <c r="V2311" s="13"/>
      <c r="W2311" s="13"/>
    </row>
    <row r="2312" spans="13:23" x14ac:dyDescent="0.2">
      <c r="M2312" s="13"/>
      <c r="N2312" s="13"/>
      <c r="O2312" s="81"/>
      <c r="P2312" s="13"/>
      <c r="Q2312" s="71"/>
      <c r="R2312" s="13"/>
      <c r="S2312" s="13"/>
      <c r="U2312" s="13"/>
      <c r="V2312" s="13"/>
      <c r="W2312" s="13"/>
    </row>
    <row r="2313" spans="13:23" x14ac:dyDescent="0.2">
      <c r="M2313" s="13"/>
      <c r="N2313" s="13"/>
      <c r="O2313" s="81"/>
      <c r="P2313" s="13"/>
      <c r="Q2313" s="71"/>
      <c r="R2313" s="13"/>
      <c r="S2313" s="13"/>
      <c r="U2313" s="13"/>
      <c r="V2313" s="13"/>
      <c r="W2313" s="13"/>
    </row>
    <row r="2314" spans="13:23" x14ac:dyDescent="0.2">
      <c r="M2314" s="13"/>
      <c r="N2314" s="13"/>
      <c r="O2314" s="81"/>
      <c r="P2314" s="13"/>
      <c r="Q2314" s="71"/>
      <c r="R2314" s="13"/>
      <c r="S2314" s="13"/>
      <c r="U2314" s="13"/>
      <c r="V2314" s="13"/>
      <c r="W2314" s="13"/>
    </row>
    <row r="2315" spans="13:23" x14ac:dyDescent="0.2">
      <c r="M2315" s="13"/>
      <c r="N2315" s="13"/>
      <c r="O2315" s="81"/>
      <c r="P2315" s="13"/>
      <c r="Q2315" s="71"/>
      <c r="R2315" s="13"/>
      <c r="S2315" s="13"/>
      <c r="U2315" s="13"/>
      <c r="V2315" s="13"/>
      <c r="W2315" s="13"/>
    </row>
    <row r="2316" spans="13:23" x14ac:dyDescent="0.2">
      <c r="M2316" s="13"/>
      <c r="N2316" s="13"/>
      <c r="O2316" s="81"/>
      <c r="P2316" s="13"/>
      <c r="Q2316" s="71"/>
      <c r="R2316" s="13"/>
      <c r="S2316" s="13"/>
      <c r="U2316" s="13"/>
      <c r="V2316" s="13"/>
      <c r="W2316" s="13"/>
    </row>
    <row r="2317" spans="13:23" x14ac:dyDescent="0.2">
      <c r="M2317" s="13"/>
      <c r="N2317" s="13"/>
      <c r="O2317" s="81"/>
      <c r="P2317" s="13"/>
      <c r="Q2317" s="71"/>
      <c r="R2317" s="13"/>
      <c r="S2317" s="13"/>
      <c r="U2317" s="13"/>
      <c r="V2317" s="13"/>
      <c r="W2317" s="13"/>
    </row>
    <row r="2318" spans="13:23" x14ac:dyDescent="0.2">
      <c r="M2318" s="13"/>
      <c r="N2318" s="13"/>
      <c r="O2318" s="81"/>
      <c r="P2318" s="13"/>
      <c r="Q2318" s="71"/>
      <c r="R2318" s="13"/>
      <c r="S2318" s="13"/>
      <c r="U2318" s="13"/>
      <c r="V2318" s="13"/>
      <c r="W2318" s="13"/>
    </row>
    <row r="2319" spans="13:23" x14ac:dyDescent="0.2">
      <c r="M2319" s="13"/>
      <c r="N2319" s="13"/>
      <c r="O2319" s="81"/>
      <c r="P2319" s="13"/>
      <c r="Q2319" s="71"/>
      <c r="R2319" s="13"/>
      <c r="S2319" s="13"/>
      <c r="U2319" s="13"/>
      <c r="V2319" s="13"/>
      <c r="W2319" s="13"/>
    </row>
    <row r="2320" spans="13:23" x14ac:dyDescent="0.2">
      <c r="M2320" s="13"/>
      <c r="N2320" s="13"/>
      <c r="O2320" s="81"/>
      <c r="P2320" s="13"/>
      <c r="Q2320" s="71"/>
      <c r="R2320" s="13"/>
      <c r="S2320" s="13"/>
      <c r="U2320" s="13"/>
      <c r="V2320" s="13"/>
      <c r="W2320" s="13"/>
    </row>
    <row r="2321" spans="13:23" x14ac:dyDescent="0.2">
      <c r="M2321" s="13"/>
      <c r="N2321" s="13"/>
      <c r="O2321" s="81"/>
      <c r="P2321" s="13"/>
      <c r="Q2321" s="71"/>
      <c r="R2321" s="13"/>
      <c r="S2321" s="13"/>
      <c r="U2321" s="13"/>
      <c r="V2321" s="13"/>
      <c r="W2321" s="13"/>
    </row>
    <row r="2322" spans="13:23" x14ac:dyDescent="0.2">
      <c r="M2322" s="13"/>
      <c r="N2322" s="13"/>
      <c r="O2322" s="81"/>
      <c r="P2322" s="13"/>
      <c r="Q2322" s="71"/>
      <c r="R2322" s="13"/>
      <c r="S2322" s="13"/>
      <c r="U2322" s="13"/>
      <c r="V2322" s="13"/>
      <c r="W2322" s="13"/>
    </row>
    <row r="2323" spans="13:23" x14ac:dyDescent="0.2">
      <c r="M2323" s="13"/>
      <c r="N2323" s="13"/>
      <c r="O2323" s="81"/>
      <c r="P2323" s="13"/>
      <c r="Q2323" s="71"/>
      <c r="R2323" s="13"/>
      <c r="S2323" s="13"/>
      <c r="U2323" s="13"/>
      <c r="V2323" s="13"/>
      <c r="W2323" s="13"/>
    </row>
    <row r="2324" spans="13:23" x14ac:dyDescent="0.2">
      <c r="M2324" s="13"/>
      <c r="N2324" s="13"/>
      <c r="O2324" s="81"/>
      <c r="P2324" s="13"/>
      <c r="Q2324" s="71"/>
      <c r="R2324" s="13"/>
      <c r="S2324" s="13"/>
      <c r="U2324" s="13"/>
      <c r="V2324" s="13"/>
      <c r="W2324" s="13"/>
    </row>
    <row r="2325" spans="13:23" x14ac:dyDescent="0.2">
      <c r="M2325" s="13"/>
      <c r="N2325" s="13"/>
      <c r="O2325" s="81"/>
      <c r="P2325" s="13"/>
      <c r="Q2325" s="71"/>
      <c r="R2325" s="13"/>
      <c r="S2325" s="13"/>
      <c r="U2325" s="13"/>
      <c r="V2325" s="13"/>
      <c r="W2325" s="13"/>
    </row>
    <row r="2326" spans="13:23" x14ac:dyDescent="0.2">
      <c r="M2326" s="13"/>
      <c r="N2326" s="13"/>
      <c r="O2326" s="81"/>
      <c r="P2326" s="13"/>
      <c r="Q2326" s="71"/>
      <c r="R2326" s="13"/>
      <c r="S2326" s="13"/>
      <c r="U2326" s="13"/>
      <c r="V2326" s="13"/>
      <c r="W2326" s="13"/>
    </row>
    <row r="2327" spans="13:23" x14ac:dyDescent="0.2">
      <c r="M2327" s="13"/>
      <c r="N2327" s="13"/>
      <c r="O2327" s="81"/>
      <c r="P2327" s="13"/>
      <c r="Q2327" s="71"/>
      <c r="R2327" s="13"/>
      <c r="S2327" s="13"/>
      <c r="U2327" s="13"/>
      <c r="V2327" s="13"/>
      <c r="W2327" s="13"/>
    </row>
    <row r="2328" spans="13:23" x14ac:dyDescent="0.2">
      <c r="M2328" s="13"/>
      <c r="N2328" s="13"/>
      <c r="O2328" s="81"/>
      <c r="P2328" s="13"/>
      <c r="Q2328" s="71"/>
      <c r="R2328" s="13"/>
      <c r="S2328" s="13"/>
      <c r="U2328" s="13"/>
      <c r="V2328" s="13"/>
      <c r="W2328" s="13"/>
    </row>
    <row r="2329" spans="13:23" x14ac:dyDescent="0.2">
      <c r="M2329" s="13"/>
      <c r="N2329" s="13"/>
      <c r="O2329" s="81"/>
      <c r="P2329" s="13"/>
      <c r="Q2329" s="71"/>
      <c r="R2329" s="13"/>
      <c r="S2329" s="13"/>
      <c r="U2329" s="13"/>
      <c r="V2329" s="13"/>
      <c r="W2329" s="13"/>
    </row>
    <row r="2330" spans="13:23" x14ac:dyDescent="0.2">
      <c r="M2330" s="13"/>
      <c r="N2330" s="13"/>
      <c r="O2330" s="81"/>
      <c r="P2330" s="13"/>
      <c r="Q2330" s="71"/>
      <c r="R2330" s="13"/>
      <c r="S2330" s="13"/>
      <c r="U2330" s="13"/>
      <c r="V2330" s="13"/>
      <c r="W2330" s="13"/>
    </row>
    <row r="2331" spans="13:23" x14ac:dyDescent="0.2">
      <c r="M2331" s="13"/>
      <c r="N2331" s="13"/>
      <c r="O2331" s="81"/>
      <c r="P2331" s="13"/>
      <c r="Q2331" s="71"/>
      <c r="R2331" s="13"/>
      <c r="S2331" s="13"/>
      <c r="U2331" s="13"/>
      <c r="V2331" s="13"/>
      <c r="W2331" s="13"/>
    </row>
    <row r="2332" spans="13:23" x14ac:dyDescent="0.2">
      <c r="M2332" s="13"/>
      <c r="N2332" s="13"/>
      <c r="O2332" s="81"/>
      <c r="P2332" s="13"/>
      <c r="Q2332" s="71"/>
      <c r="R2332" s="13"/>
      <c r="S2332" s="13"/>
      <c r="U2332" s="13"/>
      <c r="V2332" s="13"/>
      <c r="W2332" s="13"/>
    </row>
    <row r="2333" spans="13:23" x14ac:dyDescent="0.2">
      <c r="M2333" s="13"/>
      <c r="N2333" s="13"/>
      <c r="O2333" s="81"/>
      <c r="P2333" s="13"/>
      <c r="Q2333" s="71"/>
      <c r="R2333" s="13"/>
      <c r="S2333" s="13"/>
      <c r="U2333" s="13"/>
      <c r="V2333" s="13"/>
      <c r="W2333" s="13"/>
    </row>
    <row r="2334" spans="13:23" x14ac:dyDescent="0.2">
      <c r="M2334" s="13"/>
      <c r="N2334" s="13"/>
      <c r="O2334" s="81"/>
      <c r="P2334" s="13"/>
      <c r="Q2334" s="71"/>
      <c r="R2334" s="13"/>
      <c r="S2334" s="13"/>
      <c r="U2334" s="13"/>
      <c r="V2334" s="13"/>
      <c r="W2334" s="13"/>
    </row>
    <row r="2335" spans="13:23" x14ac:dyDescent="0.2">
      <c r="M2335" s="13"/>
      <c r="N2335" s="13"/>
      <c r="O2335" s="81"/>
      <c r="P2335" s="13"/>
      <c r="Q2335" s="71"/>
      <c r="R2335" s="13"/>
      <c r="S2335" s="13"/>
      <c r="U2335" s="13"/>
      <c r="V2335" s="13"/>
      <c r="W2335" s="13"/>
    </row>
    <row r="2336" spans="13:23" x14ac:dyDescent="0.2">
      <c r="M2336" s="13"/>
      <c r="N2336" s="13"/>
      <c r="O2336" s="81"/>
      <c r="P2336" s="13"/>
      <c r="Q2336" s="71"/>
      <c r="R2336" s="13"/>
      <c r="S2336" s="13"/>
      <c r="U2336" s="13"/>
      <c r="V2336" s="13"/>
      <c r="W2336" s="13"/>
    </row>
    <row r="2337" spans="13:23" x14ac:dyDescent="0.2">
      <c r="M2337" s="13"/>
      <c r="N2337" s="13"/>
      <c r="O2337" s="81"/>
      <c r="P2337" s="13"/>
      <c r="Q2337" s="71"/>
      <c r="R2337" s="13"/>
      <c r="S2337" s="13"/>
      <c r="U2337" s="13"/>
      <c r="V2337" s="13"/>
      <c r="W2337" s="13"/>
    </row>
    <row r="2338" spans="13:23" x14ac:dyDescent="0.2">
      <c r="M2338" s="13"/>
      <c r="N2338" s="13"/>
      <c r="O2338" s="81"/>
      <c r="P2338" s="13"/>
      <c r="Q2338" s="71"/>
      <c r="R2338" s="13"/>
      <c r="S2338" s="13"/>
      <c r="U2338" s="13"/>
      <c r="V2338" s="13"/>
      <c r="W2338" s="13"/>
    </row>
    <row r="2339" spans="13:23" x14ac:dyDescent="0.2">
      <c r="M2339" s="13"/>
      <c r="N2339" s="13"/>
      <c r="O2339" s="81"/>
      <c r="P2339" s="13"/>
      <c r="Q2339" s="71"/>
      <c r="R2339" s="13"/>
      <c r="S2339" s="13"/>
      <c r="U2339" s="13"/>
      <c r="V2339" s="13"/>
      <c r="W2339" s="13"/>
    </row>
    <row r="2340" spans="13:23" x14ac:dyDescent="0.2">
      <c r="M2340" s="13"/>
      <c r="N2340" s="13"/>
      <c r="O2340" s="81"/>
      <c r="P2340" s="13"/>
      <c r="Q2340" s="71"/>
      <c r="R2340" s="13"/>
      <c r="S2340" s="13"/>
      <c r="U2340" s="13"/>
      <c r="V2340" s="13"/>
      <c r="W2340" s="13"/>
    </row>
    <row r="2341" spans="13:23" x14ac:dyDescent="0.2">
      <c r="M2341" s="13"/>
      <c r="N2341" s="13"/>
      <c r="O2341" s="81"/>
      <c r="P2341" s="13"/>
      <c r="Q2341" s="71"/>
      <c r="R2341" s="13"/>
      <c r="S2341" s="13"/>
      <c r="U2341" s="13"/>
      <c r="V2341" s="13"/>
      <c r="W2341" s="13"/>
    </row>
    <row r="2342" spans="13:23" x14ac:dyDescent="0.2">
      <c r="M2342" s="13"/>
      <c r="N2342" s="13"/>
      <c r="O2342" s="81"/>
      <c r="P2342" s="13"/>
      <c r="Q2342" s="71"/>
      <c r="R2342" s="13"/>
      <c r="S2342" s="13"/>
      <c r="U2342" s="13"/>
      <c r="V2342" s="13"/>
      <c r="W2342" s="13"/>
    </row>
    <row r="2343" spans="13:23" x14ac:dyDescent="0.2">
      <c r="M2343" s="13"/>
      <c r="N2343" s="13"/>
      <c r="O2343" s="81"/>
      <c r="P2343" s="13"/>
      <c r="Q2343" s="71"/>
      <c r="R2343" s="13"/>
      <c r="S2343" s="13"/>
      <c r="U2343" s="13"/>
      <c r="V2343" s="13"/>
      <c r="W2343" s="13"/>
    </row>
    <row r="2344" spans="13:23" x14ac:dyDescent="0.2">
      <c r="M2344" s="13"/>
      <c r="N2344" s="13"/>
      <c r="O2344" s="81"/>
      <c r="P2344" s="13"/>
      <c r="Q2344" s="71"/>
      <c r="R2344" s="13"/>
      <c r="S2344" s="13"/>
      <c r="U2344" s="13"/>
      <c r="V2344" s="13"/>
      <c r="W2344" s="13"/>
    </row>
    <row r="2345" spans="13:23" x14ac:dyDescent="0.2">
      <c r="M2345" s="13"/>
      <c r="N2345" s="13"/>
      <c r="O2345" s="81"/>
      <c r="P2345" s="13"/>
      <c r="Q2345" s="71"/>
      <c r="R2345" s="13"/>
      <c r="S2345" s="13"/>
      <c r="U2345" s="13"/>
      <c r="V2345" s="13"/>
      <c r="W2345" s="13"/>
    </row>
    <row r="2346" spans="13:23" x14ac:dyDescent="0.2">
      <c r="M2346" s="13"/>
      <c r="N2346" s="13"/>
      <c r="O2346" s="81"/>
      <c r="P2346" s="13"/>
      <c r="Q2346" s="71"/>
      <c r="R2346" s="13"/>
      <c r="S2346" s="13"/>
      <c r="U2346" s="13"/>
      <c r="V2346" s="13"/>
      <c r="W2346" s="13"/>
    </row>
    <row r="2347" spans="13:23" x14ac:dyDescent="0.2">
      <c r="M2347" s="13"/>
      <c r="N2347" s="13"/>
      <c r="O2347" s="81"/>
      <c r="P2347" s="13"/>
      <c r="Q2347" s="71"/>
      <c r="R2347" s="13"/>
      <c r="S2347" s="13"/>
      <c r="U2347" s="13"/>
      <c r="V2347" s="13"/>
      <c r="W2347" s="13"/>
    </row>
    <row r="2348" spans="13:23" x14ac:dyDescent="0.2">
      <c r="M2348" s="13"/>
      <c r="N2348" s="13"/>
      <c r="O2348" s="81"/>
      <c r="P2348" s="13"/>
      <c r="Q2348" s="71"/>
      <c r="R2348" s="13"/>
      <c r="S2348" s="13"/>
      <c r="U2348" s="13"/>
      <c r="V2348" s="13"/>
      <c r="W2348" s="13"/>
    </row>
    <row r="2349" spans="13:23" x14ac:dyDescent="0.2">
      <c r="M2349" s="13"/>
      <c r="N2349" s="13"/>
      <c r="O2349" s="81"/>
      <c r="P2349" s="13"/>
      <c r="Q2349" s="71"/>
      <c r="R2349" s="13"/>
      <c r="S2349" s="13"/>
      <c r="U2349" s="13"/>
      <c r="V2349" s="13"/>
      <c r="W2349" s="13"/>
    </row>
    <row r="2350" spans="13:23" x14ac:dyDescent="0.2">
      <c r="M2350" s="13"/>
      <c r="N2350" s="13"/>
      <c r="O2350" s="81"/>
      <c r="P2350" s="13"/>
      <c r="Q2350" s="71"/>
      <c r="R2350" s="13"/>
      <c r="S2350" s="13"/>
      <c r="U2350" s="13"/>
      <c r="V2350" s="13"/>
      <c r="W2350" s="13"/>
    </row>
    <row r="2351" spans="13:23" x14ac:dyDescent="0.2">
      <c r="M2351" s="13"/>
      <c r="N2351" s="13"/>
      <c r="O2351" s="81"/>
      <c r="P2351" s="13"/>
      <c r="Q2351" s="71"/>
      <c r="R2351" s="13"/>
      <c r="S2351" s="13"/>
      <c r="U2351" s="13"/>
      <c r="V2351" s="13"/>
      <c r="W2351" s="13"/>
    </row>
    <row r="2352" spans="13:23" x14ac:dyDescent="0.2">
      <c r="M2352" s="13"/>
      <c r="N2352" s="13"/>
      <c r="O2352" s="81"/>
      <c r="P2352" s="13"/>
      <c r="Q2352" s="71"/>
      <c r="R2352" s="13"/>
      <c r="S2352" s="13"/>
      <c r="U2352" s="13"/>
      <c r="V2352" s="13"/>
      <c r="W2352" s="13"/>
    </row>
    <row r="2353" spans="13:23" x14ac:dyDescent="0.2">
      <c r="M2353" s="13"/>
      <c r="N2353" s="13"/>
      <c r="O2353" s="81"/>
      <c r="P2353" s="13"/>
      <c r="Q2353" s="71"/>
      <c r="R2353" s="13"/>
      <c r="S2353" s="13"/>
      <c r="U2353" s="13"/>
      <c r="V2353" s="13"/>
      <c r="W2353" s="13"/>
    </row>
    <row r="2354" spans="13:23" x14ac:dyDescent="0.2">
      <c r="M2354" s="13"/>
      <c r="N2354" s="13"/>
      <c r="O2354" s="81"/>
      <c r="P2354" s="13"/>
      <c r="Q2354" s="71"/>
      <c r="R2354" s="13"/>
      <c r="S2354" s="13"/>
      <c r="U2354" s="13"/>
      <c r="V2354" s="13"/>
      <c r="W2354" s="13"/>
    </row>
    <row r="2355" spans="13:23" x14ac:dyDescent="0.2">
      <c r="M2355" s="13"/>
      <c r="N2355" s="13"/>
      <c r="O2355" s="81"/>
      <c r="P2355" s="13"/>
      <c r="Q2355" s="71"/>
      <c r="R2355" s="13"/>
      <c r="S2355" s="13"/>
      <c r="U2355" s="13"/>
      <c r="V2355" s="13"/>
      <c r="W2355" s="13"/>
    </row>
    <row r="2356" spans="13:23" x14ac:dyDescent="0.2">
      <c r="M2356" s="13"/>
      <c r="N2356" s="13"/>
      <c r="O2356" s="81"/>
      <c r="P2356" s="13"/>
      <c r="Q2356" s="71"/>
      <c r="R2356" s="13"/>
      <c r="S2356" s="13"/>
      <c r="U2356" s="13"/>
      <c r="V2356" s="13"/>
      <c r="W2356" s="13"/>
    </row>
    <row r="2357" spans="13:23" x14ac:dyDescent="0.2">
      <c r="M2357" s="13"/>
      <c r="N2357" s="13"/>
      <c r="O2357" s="81"/>
      <c r="P2357" s="13"/>
      <c r="Q2357" s="71"/>
      <c r="R2357" s="13"/>
      <c r="S2357" s="13"/>
      <c r="U2357" s="13"/>
      <c r="V2357" s="13"/>
      <c r="W2357" s="13"/>
    </row>
    <row r="2358" spans="13:23" x14ac:dyDescent="0.2">
      <c r="M2358" s="13"/>
      <c r="N2358" s="13"/>
      <c r="O2358" s="81"/>
      <c r="P2358" s="13"/>
      <c r="Q2358" s="71"/>
      <c r="R2358" s="13"/>
      <c r="S2358" s="13"/>
      <c r="U2358" s="13"/>
      <c r="V2358" s="13"/>
      <c r="W2358" s="13"/>
    </row>
    <row r="2359" spans="13:23" x14ac:dyDescent="0.2">
      <c r="M2359" s="13"/>
      <c r="N2359" s="13"/>
      <c r="O2359" s="81"/>
      <c r="P2359" s="13"/>
      <c r="Q2359" s="71"/>
      <c r="R2359" s="13"/>
      <c r="S2359" s="13"/>
      <c r="U2359" s="13"/>
      <c r="V2359" s="13"/>
      <c r="W2359" s="13"/>
    </row>
    <row r="2360" spans="13:23" x14ac:dyDescent="0.2">
      <c r="M2360" s="13"/>
      <c r="N2360" s="13"/>
      <c r="O2360" s="81"/>
      <c r="P2360" s="13"/>
      <c r="Q2360" s="71"/>
      <c r="R2360" s="13"/>
      <c r="S2360" s="13"/>
      <c r="U2360" s="13"/>
      <c r="V2360" s="13"/>
      <c r="W2360" s="13"/>
    </row>
    <row r="2361" spans="13:23" x14ac:dyDescent="0.2">
      <c r="M2361" s="13"/>
      <c r="N2361" s="13"/>
      <c r="O2361" s="81"/>
      <c r="P2361" s="13"/>
      <c r="Q2361" s="71"/>
      <c r="R2361" s="13"/>
      <c r="S2361" s="13"/>
      <c r="U2361" s="13"/>
      <c r="V2361" s="13"/>
      <c r="W2361" s="13"/>
    </row>
    <row r="2362" spans="13:23" x14ac:dyDescent="0.2">
      <c r="M2362" s="13"/>
      <c r="N2362" s="13"/>
      <c r="O2362" s="81"/>
      <c r="P2362" s="13"/>
      <c r="Q2362" s="71"/>
      <c r="R2362" s="13"/>
      <c r="S2362" s="13"/>
      <c r="U2362" s="13"/>
      <c r="V2362" s="13"/>
      <c r="W2362" s="13"/>
    </row>
    <row r="2363" spans="13:23" x14ac:dyDescent="0.2">
      <c r="M2363" s="13"/>
      <c r="N2363" s="13"/>
      <c r="O2363" s="81"/>
      <c r="P2363" s="13"/>
      <c r="Q2363" s="71"/>
      <c r="R2363" s="13"/>
      <c r="S2363" s="13"/>
      <c r="U2363" s="13"/>
      <c r="V2363" s="13"/>
      <c r="W2363" s="13"/>
    </row>
    <row r="2364" spans="13:23" x14ac:dyDescent="0.2">
      <c r="M2364" s="13"/>
      <c r="N2364" s="13"/>
      <c r="O2364" s="81"/>
      <c r="P2364" s="13"/>
      <c r="Q2364" s="71"/>
      <c r="R2364" s="13"/>
      <c r="S2364" s="13"/>
      <c r="U2364" s="13"/>
      <c r="V2364" s="13"/>
      <c r="W2364" s="13"/>
    </row>
    <row r="2365" spans="13:23" x14ac:dyDescent="0.2">
      <c r="M2365" s="13"/>
      <c r="N2365" s="13"/>
      <c r="O2365" s="81"/>
      <c r="P2365" s="13"/>
      <c r="Q2365" s="71"/>
      <c r="R2365" s="13"/>
      <c r="S2365" s="13"/>
      <c r="U2365" s="13"/>
      <c r="V2365" s="13"/>
      <c r="W2365" s="13"/>
    </row>
    <row r="2366" spans="13:23" x14ac:dyDescent="0.2">
      <c r="M2366" s="13"/>
      <c r="N2366" s="13"/>
      <c r="O2366" s="81"/>
      <c r="P2366" s="13"/>
      <c r="Q2366" s="71"/>
      <c r="R2366" s="13"/>
      <c r="S2366" s="13"/>
      <c r="U2366" s="13"/>
      <c r="V2366" s="13"/>
      <c r="W2366" s="13"/>
    </row>
    <row r="2367" spans="13:23" x14ac:dyDescent="0.2">
      <c r="M2367" s="13"/>
      <c r="N2367" s="13"/>
      <c r="O2367" s="81"/>
      <c r="P2367" s="13"/>
      <c r="Q2367" s="71"/>
      <c r="R2367" s="13"/>
      <c r="S2367" s="13"/>
      <c r="U2367" s="13"/>
      <c r="V2367" s="13"/>
      <c r="W2367" s="13"/>
    </row>
    <row r="2368" spans="13:23" x14ac:dyDescent="0.2">
      <c r="M2368" s="13"/>
      <c r="N2368" s="13"/>
      <c r="O2368" s="81"/>
      <c r="P2368" s="13"/>
      <c r="Q2368" s="71"/>
      <c r="R2368" s="13"/>
      <c r="S2368" s="13"/>
      <c r="U2368" s="13"/>
      <c r="V2368" s="13"/>
      <c r="W2368" s="13"/>
    </row>
    <row r="2369" spans="13:23" x14ac:dyDescent="0.2">
      <c r="M2369" s="13"/>
      <c r="N2369" s="13"/>
      <c r="O2369" s="81"/>
      <c r="P2369" s="13"/>
      <c r="Q2369" s="71"/>
      <c r="R2369" s="13"/>
      <c r="S2369" s="13"/>
      <c r="U2369" s="13"/>
      <c r="V2369" s="13"/>
      <c r="W2369" s="13"/>
    </row>
    <row r="2370" spans="13:23" x14ac:dyDescent="0.2">
      <c r="M2370" s="13"/>
      <c r="N2370" s="13"/>
      <c r="O2370" s="81"/>
      <c r="P2370" s="13"/>
      <c r="Q2370" s="71"/>
      <c r="R2370" s="13"/>
      <c r="S2370" s="13"/>
      <c r="U2370" s="13"/>
      <c r="V2370" s="13"/>
      <c r="W2370" s="13"/>
    </row>
    <row r="2371" spans="13:23" x14ac:dyDescent="0.2">
      <c r="M2371" s="13"/>
      <c r="N2371" s="13"/>
      <c r="O2371" s="81"/>
      <c r="P2371" s="13"/>
      <c r="Q2371" s="71"/>
      <c r="R2371" s="13"/>
      <c r="S2371" s="13"/>
      <c r="U2371" s="13"/>
      <c r="V2371" s="13"/>
      <c r="W2371" s="13"/>
    </row>
    <row r="2372" spans="13:23" x14ac:dyDescent="0.2">
      <c r="M2372" s="13"/>
      <c r="N2372" s="13"/>
      <c r="O2372" s="81"/>
      <c r="P2372" s="13"/>
      <c r="Q2372" s="71"/>
      <c r="R2372" s="13"/>
      <c r="S2372" s="13"/>
      <c r="U2372" s="13"/>
      <c r="V2372" s="13"/>
      <c r="W2372" s="13"/>
    </row>
    <row r="2373" spans="13:23" x14ac:dyDescent="0.2">
      <c r="M2373" s="13"/>
      <c r="N2373" s="13"/>
      <c r="O2373" s="81"/>
      <c r="P2373" s="13"/>
      <c r="Q2373" s="71"/>
      <c r="R2373" s="13"/>
      <c r="S2373" s="13"/>
      <c r="U2373" s="13"/>
      <c r="V2373" s="13"/>
      <c r="W2373" s="13"/>
    </row>
    <row r="2374" spans="13:23" x14ac:dyDescent="0.2">
      <c r="M2374" s="13"/>
      <c r="N2374" s="13"/>
      <c r="O2374" s="81"/>
      <c r="P2374" s="13"/>
      <c r="Q2374" s="71"/>
      <c r="R2374" s="13"/>
      <c r="S2374" s="13"/>
      <c r="U2374" s="13"/>
      <c r="V2374" s="13"/>
      <c r="W2374" s="13"/>
    </row>
    <row r="2375" spans="13:23" x14ac:dyDescent="0.2">
      <c r="M2375" s="13"/>
      <c r="N2375" s="13"/>
      <c r="O2375" s="81"/>
      <c r="P2375" s="13"/>
      <c r="Q2375" s="71"/>
      <c r="R2375" s="13"/>
      <c r="S2375" s="13"/>
      <c r="U2375" s="13"/>
      <c r="V2375" s="13"/>
      <c r="W2375" s="13"/>
    </row>
    <row r="2376" spans="13:23" x14ac:dyDescent="0.2">
      <c r="M2376" s="13"/>
      <c r="N2376" s="13"/>
      <c r="O2376" s="81"/>
      <c r="P2376" s="13"/>
      <c r="Q2376" s="71"/>
      <c r="R2376" s="13"/>
      <c r="S2376" s="13"/>
      <c r="U2376" s="13"/>
      <c r="V2376" s="13"/>
      <c r="W2376" s="13"/>
    </row>
    <row r="2377" spans="13:23" x14ac:dyDescent="0.2">
      <c r="M2377" s="13"/>
      <c r="N2377" s="13"/>
      <c r="O2377" s="81"/>
      <c r="P2377" s="13"/>
      <c r="Q2377" s="71"/>
      <c r="R2377" s="13"/>
      <c r="S2377" s="13"/>
      <c r="U2377" s="13"/>
      <c r="V2377" s="13"/>
      <c r="W2377" s="13"/>
    </row>
    <row r="2378" spans="13:23" x14ac:dyDescent="0.2">
      <c r="M2378" s="13"/>
      <c r="N2378" s="13"/>
      <c r="O2378" s="81"/>
      <c r="P2378" s="13"/>
      <c r="Q2378" s="71"/>
      <c r="R2378" s="13"/>
      <c r="S2378" s="13"/>
      <c r="U2378" s="13"/>
      <c r="V2378" s="13"/>
      <c r="W2378" s="13"/>
    </row>
    <row r="2379" spans="13:23" x14ac:dyDescent="0.2">
      <c r="M2379" s="13"/>
      <c r="N2379" s="13"/>
      <c r="O2379" s="81"/>
      <c r="P2379" s="13"/>
      <c r="Q2379" s="71"/>
      <c r="R2379" s="13"/>
      <c r="S2379" s="13"/>
      <c r="U2379" s="13"/>
      <c r="V2379" s="13"/>
      <c r="W2379" s="13"/>
    </row>
    <row r="2380" spans="13:23" x14ac:dyDescent="0.2">
      <c r="M2380" s="13"/>
      <c r="N2380" s="13"/>
      <c r="O2380" s="81"/>
      <c r="P2380" s="13"/>
      <c r="Q2380" s="71"/>
      <c r="R2380" s="13"/>
      <c r="S2380" s="13"/>
      <c r="U2380" s="13"/>
      <c r="V2380" s="13"/>
      <c r="W2380" s="13"/>
    </row>
    <row r="2381" spans="13:23" x14ac:dyDescent="0.2">
      <c r="M2381" s="13"/>
      <c r="N2381" s="13"/>
      <c r="O2381" s="81"/>
      <c r="P2381" s="13"/>
      <c r="Q2381" s="71"/>
      <c r="R2381" s="13"/>
      <c r="S2381" s="13"/>
      <c r="U2381" s="13"/>
      <c r="V2381" s="13"/>
      <c r="W2381" s="13"/>
    </row>
    <row r="2382" spans="13:23" x14ac:dyDescent="0.2">
      <c r="M2382" s="13"/>
      <c r="N2382" s="13"/>
      <c r="O2382" s="81"/>
      <c r="P2382" s="13"/>
      <c r="Q2382" s="71"/>
      <c r="R2382" s="13"/>
      <c r="S2382" s="13"/>
      <c r="U2382" s="13"/>
      <c r="V2382" s="13"/>
      <c r="W2382" s="13"/>
    </row>
    <row r="2383" spans="13:23" x14ac:dyDescent="0.2">
      <c r="M2383" s="13"/>
      <c r="N2383" s="13"/>
      <c r="O2383" s="81"/>
      <c r="P2383" s="13"/>
      <c r="Q2383" s="71"/>
      <c r="R2383" s="13"/>
      <c r="S2383" s="13"/>
      <c r="U2383" s="13"/>
      <c r="V2383" s="13"/>
      <c r="W2383" s="13"/>
    </row>
    <row r="2384" spans="13:23" x14ac:dyDescent="0.2">
      <c r="M2384" s="13"/>
      <c r="N2384" s="13"/>
      <c r="O2384" s="81"/>
      <c r="P2384" s="13"/>
      <c r="Q2384" s="71"/>
      <c r="R2384" s="13"/>
      <c r="S2384" s="13"/>
      <c r="U2384" s="13"/>
      <c r="V2384" s="13"/>
      <c r="W2384" s="13"/>
    </row>
    <row r="2385" spans="13:23" x14ac:dyDescent="0.2">
      <c r="M2385" s="13"/>
      <c r="N2385" s="13"/>
      <c r="O2385" s="81"/>
      <c r="P2385" s="13"/>
      <c r="Q2385" s="71"/>
      <c r="R2385" s="13"/>
      <c r="S2385" s="13"/>
      <c r="U2385" s="13"/>
      <c r="V2385" s="13"/>
      <c r="W2385" s="13"/>
    </row>
    <row r="2386" spans="13:23" x14ac:dyDescent="0.2">
      <c r="M2386" s="13"/>
      <c r="N2386" s="13"/>
      <c r="O2386" s="81"/>
      <c r="P2386" s="13"/>
      <c r="Q2386" s="71"/>
      <c r="R2386" s="13"/>
      <c r="S2386" s="13"/>
      <c r="U2386" s="13"/>
      <c r="V2386" s="13"/>
      <c r="W2386" s="13"/>
    </row>
    <row r="2387" spans="13:23" x14ac:dyDescent="0.2">
      <c r="M2387" s="13"/>
      <c r="N2387" s="13"/>
      <c r="O2387" s="81"/>
      <c r="P2387" s="13"/>
      <c r="Q2387" s="71"/>
      <c r="R2387" s="13"/>
      <c r="S2387" s="13"/>
      <c r="U2387" s="13"/>
      <c r="V2387" s="13"/>
      <c r="W2387" s="13"/>
    </row>
    <row r="2388" spans="13:23" x14ac:dyDescent="0.2">
      <c r="M2388" s="13"/>
      <c r="N2388" s="13"/>
      <c r="O2388" s="81"/>
      <c r="P2388" s="13"/>
      <c r="Q2388" s="71"/>
      <c r="R2388" s="13"/>
      <c r="S2388" s="13"/>
      <c r="U2388" s="13"/>
      <c r="V2388" s="13"/>
      <c r="W2388" s="13"/>
    </row>
    <row r="2389" spans="13:23" x14ac:dyDescent="0.2">
      <c r="M2389" s="13"/>
      <c r="N2389" s="13"/>
      <c r="O2389" s="81"/>
      <c r="P2389" s="13"/>
      <c r="Q2389" s="71"/>
      <c r="R2389" s="13"/>
      <c r="S2389" s="13"/>
      <c r="U2389" s="13"/>
      <c r="V2389" s="13"/>
      <c r="W2389" s="13"/>
    </row>
    <row r="2390" spans="13:23" x14ac:dyDescent="0.2">
      <c r="M2390" s="13"/>
      <c r="N2390" s="13"/>
      <c r="O2390" s="81"/>
      <c r="P2390" s="13"/>
      <c r="Q2390" s="71"/>
      <c r="R2390" s="13"/>
      <c r="S2390" s="13"/>
      <c r="U2390" s="13"/>
      <c r="V2390" s="13"/>
      <c r="W2390" s="13"/>
    </row>
    <row r="2391" spans="13:23" x14ac:dyDescent="0.2">
      <c r="M2391" s="13"/>
      <c r="N2391" s="13"/>
      <c r="O2391" s="81"/>
      <c r="P2391" s="13"/>
      <c r="Q2391" s="71"/>
      <c r="R2391" s="13"/>
      <c r="S2391" s="13"/>
      <c r="U2391" s="13"/>
      <c r="V2391" s="13"/>
      <c r="W2391" s="13"/>
    </row>
    <row r="2392" spans="13:23" x14ac:dyDescent="0.2">
      <c r="M2392" s="13"/>
      <c r="N2392" s="13"/>
      <c r="O2392" s="81"/>
      <c r="P2392" s="13"/>
      <c r="Q2392" s="71"/>
      <c r="R2392" s="13"/>
      <c r="S2392" s="13"/>
      <c r="U2392" s="13"/>
      <c r="V2392" s="13"/>
      <c r="W2392" s="13"/>
    </row>
    <row r="2393" spans="13:23" x14ac:dyDescent="0.2">
      <c r="M2393" s="13"/>
      <c r="N2393" s="13"/>
      <c r="O2393" s="81"/>
      <c r="P2393" s="13"/>
      <c r="Q2393" s="71"/>
      <c r="R2393" s="13"/>
      <c r="S2393" s="13"/>
      <c r="U2393" s="13"/>
      <c r="V2393" s="13"/>
      <c r="W2393" s="13"/>
    </row>
    <row r="2394" spans="13:23" x14ac:dyDescent="0.2">
      <c r="M2394" s="13"/>
      <c r="N2394" s="13"/>
      <c r="O2394" s="81"/>
      <c r="P2394" s="13"/>
      <c r="Q2394" s="71"/>
      <c r="R2394" s="13"/>
      <c r="S2394" s="13"/>
      <c r="U2394" s="13"/>
      <c r="V2394" s="13"/>
      <c r="W2394" s="13"/>
    </row>
    <row r="2395" spans="13:23" x14ac:dyDescent="0.2">
      <c r="M2395" s="13"/>
      <c r="N2395" s="13"/>
      <c r="O2395" s="81"/>
      <c r="P2395" s="13"/>
      <c r="Q2395" s="71"/>
      <c r="R2395" s="13"/>
      <c r="S2395" s="13"/>
      <c r="U2395" s="13"/>
      <c r="V2395" s="13"/>
      <c r="W2395" s="13"/>
    </row>
    <row r="2396" spans="13:23" x14ac:dyDescent="0.2">
      <c r="M2396" s="13"/>
      <c r="N2396" s="13"/>
      <c r="O2396" s="81"/>
      <c r="P2396" s="13"/>
      <c r="Q2396" s="71"/>
      <c r="R2396" s="13"/>
      <c r="S2396" s="13"/>
      <c r="U2396" s="13"/>
      <c r="V2396" s="13"/>
      <c r="W2396" s="13"/>
    </row>
    <row r="2397" spans="13:23" x14ac:dyDescent="0.2">
      <c r="M2397" s="13"/>
      <c r="N2397" s="13"/>
      <c r="O2397" s="81"/>
      <c r="P2397" s="13"/>
      <c r="Q2397" s="71"/>
      <c r="R2397" s="13"/>
      <c r="S2397" s="13"/>
      <c r="U2397" s="13"/>
      <c r="V2397" s="13"/>
      <c r="W2397" s="13"/>
    </row>
    <row r="2398" spans="13:23" x14ac:dyDescent="0.2">
      <c r="M2398" s="13"/>
      <c r="N2398" s="13"/>
      <c r="O2398" s="81"/>
      <c r="P2398" s="13"/>
      <c r="Q2398" s="71"/>
      <c r="R2398" s="13"/>
      <c r="S2398" s="13"/>
      <c r="U2398" s="13"/>
      <c r="V2398" s="13"/>
      <c r="W2398" s="13"/>
    </row>
    <row r="2399" spans="13:23" x14ac:dyDescent="0.2">
      <c r="M2399" s="13"/>
      <c r="N2399" s="13"/>
      <c r="O2399" s="81"/>
      <c r="P2399" s="13"/>
      <c r="Q2399" s="71"/>
      <c r="R2399" s="13"/>
      <c r="S2399" s="13"/>
      <c r="U2399" s="13"/>
      <c r="V2399" s="13"/>
      <c r="W2399" s="13"/>
    </row>
    <row r="2400" spans="13:23" x14ac:dyDescent="0.2">
      <c r="M2400" s="13"/>
      <c r="N2400" s="13"/>
      <c r="O2400" s="81"/>
      <c r="P2400" s="13"/>
      <c r="Q2400" s="71"/>
      <c r="R2400" s="13"/>
      <c r="S2400" s="13"/>
      <c r="U2400" s="13"/>
      <c r="V2400" s="13"/>
      <c r="W2400" s="13"/>
    </row>
    <row r="2401" spans="13:23" x14ac:dyDescent="0.2">
      <c r="M2401" s="13"/>
      <c r="N2401" s="13"/>
      <c r="O2401" s="81"/>
      <c r="P2401" s="13"/>
      <c r="Q2401" s="71"/>
      <c r="R2401" s="13"/>
      <c r="S2401" s="13"/>
      <c r="U2401" s="13"/>
      <c r="V2401" s="13"/>
      <c r="W2401" s="13"/>
    </row>
    <row r="2402" spans="13:23" x14ac:dyDescent="0.2">
      <c r="M2402" s="13"/>
      <c r="N2402" s="13"/>
      <c r="O2402" s="81"/>
      <c r="P2402" s="13"/>
      <c r="Q2402" s="71"/>
      <c r="R2402" s="13"/>
      <c r="S2402" s="13"/>
      <c r="U2402" s="13"/>
      <c r="V2402" s="13"/>
      <c r="W2402" s="13"/>
    </row>
    <row r="2403" spans="13:23" x14ac:dyDescent="0.2">
      <c r="M2403" s="13"/>
      <c r="N2403" s="13"/>
      <c r="O2403" s="81"/>
      <c r="P2403" s="13"/>
      <c r="Q2403" s="71"/>
      <c r="R2403" s="13"/>
      <c r="S2403" s="13"/>
      <c r="U2403" s="13"/>
      <c r="V2403" s="13"/>
      <c r="W2403" s="13"/>
    </row>
    <row r="2404" spans="13:23" x14ac:dyDescent="0.2">
      <c r="M2404" s="13"/>
      <c r="N2404" s="13"/>
      <c r="O2404" s="81"/>
      <c r="P2404" s="13"/>
      <c r="Q2404" s="71"/>
      <c r="R2404" s="13"/>
      <c r="S2404" s="13"/>
      <c r="U2404" s="13"/>
      <c r="V2404" s="13"/>
      <c r="W2404" s="13"/>
    </row>
    <row r="2405" spans="13:23" x14ac:dyDescent="0.2">
      <c r="M2405" s="13"/>
      <c r="N2405" s="13"/>
      <c r="O2405" s="81"/>
      <c r="P2405" s="13"/>
      <c r="Q2405" s="71"/>
      <c r="R2405" s="13"/>
      <c r="S2405" s="13"/>
      <c r="U2405" s="13"/>
      <c r="V2405" s="13"/>
      <c r="W2405" s="13"/>
    </row>
    <row r="2406" spans="13:23" x14ac:dyDescent="0.2">
      <c r="M2406" s="13"/>
      <c r="N2406" s="13"/>
      <c r="O2406" s="81"/>
      <c r="P2406" s="13"/>
      <c r="Q2406" s="71"/>
      <c r="R2406" s="13"/>
      <c r="S2406" s="13"/>
      <c r="U2406" s="13"/>
      <c r="V2406" s="13"/>
      <c r="W2406" s="13"/>
    </row>
    <row r="2407" spans="13:23" x14ac:dyDescent="0.2">
      <c r="M2407" s="13"/>
      <c r="N2407" s="13"/>
      <c r="O2407" s="81"/>
      <c r="P2407" s="13"/>
      <c r="Q2407" s="71"/>
      <c r="R2407" s="13"/>
      <c r="S2407" s="13"/>
      <c r="U2407" s="13"/>
      <c r="V2407" s="13"/>
      <c r="W2407" s="13"/>
    </row>
    <row r="2408" spans="13:23" x14ac:dyDescent="0.2">
      <c r="M2408" s="13"/>
      <c r="N2408" s="13"/>
      <c r="O2408" s="81"/>
      <c r="P2408" s="13"/>
      <c r="Q2408" s="71"/>
      <c r="R2408" s="13"/>
      <c r="S2408" s="13"/>
      <c r="U2408" s="13"/>
      <c r="V2408" s="13"/>
      <c r="W2408" s="13"/>
    </row>
    <row r="2409" spans="13:23" x14ac:dyDescent="0.2">
      <c r="M2409" s="13"/>
      <c r="N2409" s="13"/>
      <c r="O2409" s="81"/>
      <c r="P2409" s="13"/>
      <c r="Q2409" s="71"/>
      <c r="R2409" s="13"/>
      <c r="S2409" s="13"/>
      <c r="U2409" s="13"/>
      <c r="V2409" s="13"/>
      <c r="W2409" s="13"/>
    </row>
    <row r="2410" spans="13:23" x14ac:dyDescent="0.2">
      <c r="M2410" s="13"/>
      <c r="N2410" s="13"/>
      <c r="O2410" s="81"/>
      <c r="P2410" s="13"/>
      <c r="Q2410" s="71"/>
      <c r="R2410" s="13"/>
      <c r="S2410" s="13"/>
      <c r="U2410" s="13"/>
      <c r="V2410" s="13"/>
      <c r="W2410" s="13"/>
    </row>
    <row r="2411" spans="13:23" x14ac:dyDescent="0.2">
      <c r="M2411" s="13"/>
      <c r="N2411" s="13"/>
      <c r="O2411" s="81"/>
      <c r="P2411" s="13"/>
      <c r="Q2411" s="71"/>
      <c r="R2411" s="13"/>
      <c r="S2411" s="13"/>
      <c r="U2411" s="13"/>
      <c r="V2411" s="13"/>
      <c r="W2411" s="13"/>
    </row>
    <row r="2412" spans="13:23" x14ac:dyDescent="0.2">
      <c r="M2412" s="13"/>
      <c r="N2412" s="13"/>
      <c r="O2412" s="81"/>
      <c r="P2412" s="13"/>
      <c r="Q2412" s="71"/>
      <c r="R2412" s="13"/>
      <c r="S2412" s="13"/>
      <c r="U2412" s="13"/>
      <c r="V2412" s="13"/>
      <c r="W2412" s="13"/>
    </row>
    <row r="2413" spans="13:23" x14ac:dyDescent="0.2">
      <c r="M2413" s="13"/>
      <c r="N2413" s="13"/>
      <c r="O2413" s="81"/>
      <c r="P2413" s="13"/>
      <c r="Q2413" s="71"/>
      <c r="R2413" s="13"/>
      <c r="S2413" s="13"/>
      <c r="U2413" s="13"/>
      <c r="V2413" s="13"/>
      <c r="W2413" s="13"/>
    </row>
    <row r="2414" spans="13:23" x14ac:dyDescent="0.2">
      <c r="M2414" s="13"/>
      <c r="N2414" s="13"/>
      <c r="O2414" s="81"/>
      <c r="P2414" s="13"/>
      <c r="Q2414" s="71"/>
      <c r="R2414" s="13"/>
      <c r="S2414" s="13"/>
      <c r="U2414" s="13"/>
      <c r="V2414" s="13"/>
      <c r="W2414" s="13"/>
    </row>
    <row r="2415" spans="13:23" x14ac:dyDescent="0.2">
      <c r="M2415" s="13"/>
      <c r="N2415" s="13"/>
      <c r="O2415" s="81"/>
      <c r="P2415" s="13"/>
      <c r="Q2415" s="71"/>
      <c r="R2415" s="13"/>
      <c r="S2415" s="13"/>
      <c r="U2415" s="13"/>
      <c r="V2415" s="13"/>
      <c r="W2415" s="13"/>
    </row>
    <row r="2416" spans="13:23" x14ac:dyDescent="0.2">
      <c r="M2416" s="13"/>
      <c r="N2416" s="13"/>
      <c r="O2416" s="81"/>
      <c r="P2416" s="13"/>
      <c r="Q2416" s="71"/>
      <c r="R2416" s="13"/>
      <c r="S2416" s="13"/>
      <c r="U2416" s="13"/>
      <c r="V2416" s="13"/>
      <c r="W2416" s="13"/>
    </row>
    <row r="2417" spans="13:23" x14ac:dyDescent="0.2">
      <c r="M2417" s="13"/>
      <c r="N2417" s="13"/>
      <c r="O2417" s="81"/>
      <c r="P2417" s="13"/>
      <c r="Q2417" s="71"/>
      <c r="R2417" s="13"/>
      <c r="S2417" s="13"/>
      <c r="U2417" s="13"/>
      <c r="V2417" s="13"/>
      <c r="W2417" s="13"/>
    </row>
    <row r="2418" spans="13:23" x14ac:dyDescent="0.2">
      <c r="M2418" s="13"/>
      <c r="N2418" s="13"/>
      <c r="O2418" s="81"/>
      <c r="P2418" s="13"/>
      <c r="Q2418" s="71"/>
      <c r="R2418" s="13"/>
      <c r="S2418" s="13"/>
      <c r="U2418" s="13"/>
      <c r="V2418" s="13"/>
      <c r="W2418" s="13"/>
    </row>
    <row r="2419" spans="13:23" x14ac:dyDescent="0.2">
      <c r="M2419" s="13"/>
      <c r="N2419" s="13"/>
      <c r="O2419" s="81"/>
      <c r="P2419" s="13"/>
      <c r="Q2419" s="71"/>
      <c r="R2419" s="13"/>
      <c r="S2419" s="13"/>
      <c r="U2419" s="13"/>
      <c r="V2419" s="13"/>
      <c r="W2419" s="13"/>
    </row>
    <row r="2420" spans="13:23" x14ac:dyDescent="0.2">
      <c r="M2420" s="13"/>
      <c r="N2420" s="13"/>
      <c r="O2420" s="81"/>
      <c r="P2420" s="13"/>
      <c r="Q2420" s="71"/>
      <c r="R2420" s="13"/>
      <c r="S2420" s="13"/>
      <c r="U2420" s="13"/>
      <c r="V2420" s="13"/>
      <c r="W2420" s="13"/>
    </row>
    <row r="2421" spans="13:23" x14ac:dyDescent="0.2">
      <c r="M2421" s="13"/>
      <c r="N2421" s="13"/>
      <c r="O2421" s="81"/>
      <c r="P2421" s="13"/>
      <c r="Q2421" s="71"/>
      <c r="R2421" s="13"/>
      <c r="S2421" s="13"/>
      <c r="U2421" s="13"/>
      <c r="V2421" s="13"/>
      <c r="W2421" s="13"/>
    </row>
    <row r="2422" spans="13:23" x14ac:dyDescent="0.2">
      <c r="M2422" s="13"/>
      <c r="N2422" s="13"/>
      <c r="O2422" s="81"/>
      <c r="P2422" s="13"/>
      <c r="Q2422" s="71"/>
      <c r="R2422" s="13"/>
      <c r="S2422" s="13"/>
      <c r="U2422" s="13"/>
      <c r="V2422" s="13"/>
      <c r="W2422" s="13"/>
    </row>
    <row r="2423" spans="13:23" x14ac:dyDescent="0.2">
      <c r="M2423" s="13"/>
      <c r="N2423" s="13"/>
      <c r="O2423" s="81"/>
      <c r="P2423" s="13"/>
      <c r="Q2423" s="71"/>
      <c r="R2423" s="13"/>
      <c r="S2423" s="13"/>
      <c r="U2423" s="13"/>
      <c r="V2423" s="13"/>
      <c r="W2423" s="13"/>
    </row>
    <row r="2424" spans="13:23" x14ac:dyDescent="0.2">
      <c r="M2424" s="13"/>
      <c r="N2424" s="13"/>
      <c r="O2424" s="81"/>
      <c r="P2424" s="13"/>
      <c r="Q2424" s="71"/>
      <c r="R2424" s="13"/>
      <c r="S2424" s="13"/>
      <c r="U2424" s="13"/>
      <c r="V2424" s="13"/>
      <c r="W2424" s="13"/>
    </row>
    <row r="2425" spans="13:23" x14ac:dyDescent="0.2">
      <c r="M2425" s="13"/>
      <c r="N2425" s="13"/>
      <c r="O2425" s="81"/>
      <c r="P2425" s="13"/>
      <c r="Q2425" s="71"/>
      <c r="R2425" s="13"/>
      <c r="S2425" s="13"/>
      <c r="U2425" s="13"/>
      <c r="V2425" s="13"/>
      <c r="W2425" s="13"/>
    </row>
    <row r="2426" spans="13:23" x14ac:dyDescent="0.2">
      <c r="M2426" s="13"/>
      <c r="N2426" s="13"/>
      <c r="O2426" s="81"/>
      <c r="P2426" s="13"/>
      <c r="Q2426" s="71"/>
      <c r="R2426" s="13"/>
      <c r="S2426" s="13"/>
      <c r="U2426" s="13"/>
      <c r="V2426" s="13"/>
      <c r="W2426" s="13"/>
    </row>
    <row r="2427" spans="13:23" x14ac:dyDescent="0.2">
      <c r="M2427" s="13"/>
      <c r="N2427" s="13"/>
      <c r="O2427" s="81"/>
      <c r="P2427" s="13"/>
      <c r="Q2427" s="71"/>
      <c r="R2427" s="13"/>
      <c r="S2427" s="13"/>
      <c r="U2427" s="13"/>
      <c r="V2427" s="13"/>
      <c r="W2427" s="13"/>
    </row>
    <row r="2428" spans="13:23" x14ac:dyDescent="0.2">
      <c r="M2428" s="13"/>
      <c r="N2428" s="13"/>
      <c r="O2428" s="81"/>
      <c r="P2428" s="13"/>
      <c r="Q2428" s="71"/>
      <c r="R2428" s="13"/>
      <c r="S2428" s="13"/>
      <c r="U2428" s="13"/>
      <c r="V2428" s="13"/>
      <c r="W2428" s="13"/>
    </row>
    <row r="2429" spans="13:23" x14ac:dyDescent="0.2">
      <c r="M2429" s="13"/>
      <c r="N2429" s="13"/>
      <c r="O2429" s="81"/>
      <c r="P2429" s="13"/>
      <c r="Q2429" s="71"/>
      <c r="R2429" s="13"/>
      <c r="S2429" s="13"/>
      <c r="U2429" s="13"/>
      <c r="V2429" s="13"/>
      <c r="W2429" s="13"/>
    </row>
    <row r="2430" spans="13:23" x14ac:dyDescent="0.2">
      <c r="M2430" s="13"/>
      <c r="N2430" s="13"/>
      <c r="O2430" s="81"/>
      <c r="P2430" s="13"/>
      <c r="Q2430" s="71"/>
      <c r="R2430" s="13"/>
      <c r="S2430" s="13"/>
      <c r="U2430" s="13"/>
      <c r="V2430" s="13"/>
      <c r="W2430" s="13"/>
    </row>
    <row r="2431" spans="13:23" x14ac:dyDescent="0.2">
      <c r="M2431" s="13"/>
      <c r="N2431" s="13"/>
      <c r="O2431" s="81"/>
      <c r="P2431" s="13"/>
      <c r="Q2431" s="71"/>
      <c r="R2431" s="13"/>
      <c r="S2431" s="13"/>
      <c r="U2431" s="13"/>
      <c r="V2431" s="13"/>
      <c r="W2431" s="13"/>
    </row>
    <row r="2432" spans="13:23" x14ac:dyDescent="0.2">
      <c r="M2432" s="13"/>
      <c r="N2432" s="13"/>
      <c r="O2432" s="81"/>
      <c r="P2432" s="13"/>
      <c r="Q2432" s="71"/>
      <c r="R2432" s="13"/>
      <c r="S2432" s="13"/>
      <c r="U2432" s="13"/>
      <c r="V2432" s="13"/>
      <c r="W2432" s="13"/>
    </row>
    <row r="2433" spans="13:23" x14ac:dyDescent="0.2">
      <c r="M2433" s="13"/>
      <c r="N2433" s="13"/>
      <c r="O2433" s="81"/>
      <c r="P2433" s="13"/>
      <c r="Q2433" s="71"/>
      <c r="R2433" s="13"/>
      <c r="S2433" s="13"/>
      <c r="U2433" s="13"/>
      <c r="V2433" s="13"/>
      <c r="W2433" s="13"/>
    </row>
    <row r="2434" spans="13:23" x14ac:dyDescent="0.2">
      <c r="M2434" s="13"/>
      <c r="N2434" s="13"/>
      <c r="O2434" s="81"/>
      <c r="P2434" s="13"/>
      <c r="Q2434" s="71"/>
      <c r="R2434" s="13"/>
      <c r="S2434" s="13"/>
      <c r="U2434" s="13"/>
      <c r="V2434" s="13"/>
      <c r="W2434" s="13"/>
    </row>
    <row r="2435" spans="13:23" x14ac:dyDescent="0.2">
      <c r="M2435" s="13"/>
      <c r="N2435" s="13"/>
      <c r="O2435" s="81"/>
      <c r="P2435" s="13"/>
      <c r="Q2435" s="71"/>
      <c r="R2435" s="13"/>
      <c r="S2435" s="13"/>
      <c r="U2435" s="13"/>
      <c r="V2435" s="13"/>
      <c r="W2435" s="13"/>
    </row>
    <row r="2436" spans="13:23" x14ac:dyDescent="0.2">
      <c r="M2436" s="13"/>
      <c r="N2436" s="13"/>
      <c r="O2436" s="81"/>
      <c r="P2436" s="13"/>
      <c r="Q2436" s="71"/>
      <c r="R2436" s="13"/>
      <c r="S2436" s="13"/>
      <c r="U2436" s="13"/>
      <c r="V2436" s="13"/>
      <c r="W2436" s="13"/>
    </row>
    <row r="2437" spans="13:23" x14ac:dyDescent="0.2">
      <c r="M2437" s="13"/>
      <c r="N2437" s="13"/>
      <c r="O2437" s="81"/>
      <c r="P2437" s="13"/>
      <c r="Q2437" s="71"/>
      <c r="R2437" s="13"/>
      <c r="S2437" s="13"/>
      <c r="U2437" s="13"/>
      <c r="V2437" s="13"/>
      <c r="W2437" s="13"/>
    </row>
    <row r="2438" spans="13:23" x14ac:dyDescent="0.2">
      <c r="M2438" s="13"/>
      <c r="N2438" s="13"/>
      <c r="O2438" s="81"/>
      <c r="P2438" s="13"/>
      <c r="Q2438" s="71"/>
      <c r="R2438" s="13"/>
      <c r="S2438" s="13"/>
      <c r="U2438" s="13"/>
      <c r="V2438" s="13"/>
      <c r="W2438" s="13"/>
    </row>
    <row r="2439" spans="13:23" x14ac:dyDescent="0.2">
      <c r="M2439" s="13"/>
      <c r="N2439" s="13"/>
      <c r="O2439" s="81"/>
      <c r="P2439" s="13"/>
      <c r="Q2439" s="71"/>
      <c r="R2439" s="13"/>
      <c r="S2439" s="13"/>
      <c r="U2439" s="13"/>
      <c r="V2439" s="13"/>
      <c r="W2439" s="13"/>
    </row>
    <row r="2440" spans="13:23" x14ac:dyDescent="0.2">
      <c r="M2440" s="13"/>
      <c r="N2440" s="13"/>
      <c r="O2440" s="81"/>
      <c r="P2440" s="13"/>
      <c r="Q2440" s="71"/>
      <c r="R2440" s="13"/>
      <c r="S2440" s="13"/>
      <c r="U2440" s="13"/>
      <c r="V2440" s="13"/>
      <c r="W2440" s="13"/>
    </row>
    <row r="2441" spans="13:23" x14ac:dyDescent="0.2">
      <c r="M2441" s="13"/>
      <c r="N2441" s="13"/>
      <c r="O2441" s="81"/>
      <c r="P2441" s="13"/>
      <c r="Q2441" s="71"/>
      <c r="R2441" s="13"/>
      <c r="S2441" s="13"/>
      <c r="U2441" s="13"/>
      <c r="V2441" s="13"/>
      <c r="W2441" s="13"/>
    </row>
    <row r="2442" spans="13:23" x14ac:dyDescent="0.2">
      <c r="M2442" s="13"/>
      <c r="N2442" s="13"/>
      <c r="O2442" s="81"/>
      <c r="P2442" s="13"/>
      <c r="Q2442" s="71"/>
      <c r="R2442" s="13"/>
      <c r="S2442" s="13"/>
      <c r="U2442" s="13"/>
      <c r="V2442" s="13"/>
      <c r="W2442" s="13"/>
    </row>
    <row r="2443" spans="13:23" x14ac:dyDescent="0.2">
      <c r="M2443" s="13"/>
      <c r="N2443" s="13"/>
      <c r="O2443" s="81"/>
      <c r="P2443" s="13"/>
      <c r="Q2443" s="71"/>
      <c r="R2443" s="13"/>
      <c r="S2443" s="13"/>
      <c r="U2443" s="13"/>
      <c r="V2443" s="13"/>
      <c r="W2443" s="13"/>
    </row>
    <row r="2444" spans="13:23" x14ac:dyDescent="0.2">
      <c r="M2444" s="13"/>
      <c r="N2444" s="13"/>
      <c r="O2444" s="81"/>
      <c r="P2444" s="13"/>
      <c r="Q2444" s="71"/>
      <c r="R2444" s="13"/>
      <c r="S2444" s="13"/>
      <c r="U2444" s="13"/>
      <c r="V2444" s="13"/>
      <c r="W2444" s="13"/>
    </row>
    <row r="2445" spans="13:23" x14ac:dyDescent="0.2">
      <c r="M2445" s="13"/>
      <c r="N2445" s="13"/>
      <c r="O2445" s="81"/>
      <c r="P2445" s="13"/>
      <c r="Q2445" s="71"/>
      <c r="R2445" s="13"/>
      <c r="S2445" s="13"/>
      <c r="U2445" s="13"/>
      <c r="V2445" s="13"/>
      <c r="W2445" s="13"/>
    </row>
    <row r="2446" spans="13:23" x14ac:dyDescent="0.2">
      <c r="M2446" s="13"/>
      <c r="N2446" s="13"/>
      <c r="O2446" s="81"/>
      <c r="P2446" s="13"/>
      <c r="Q2446" s="71"/>
      <c r="R2446" s="13"/>
      <c r="S2446" s="13"/>
      <c r="U2446" s="13"/>
      <c r="V2446" s="13"/>
      <c r="W2446" s="13"/>
    </row>
    <row r="2447" spans="13:23" x14ac:dyDescent="0.2">
      <c r="M2447" s="13"/>
      <c r="N2447" s="13"/>
      <c r="O2447" s="81"/>
      <c r="P2447" s="13"/>
      <c r="Q2447" s="71"/>
      <c r="R2447" s="13"/>
      <c r="S2447" s="13"/>
      <c r="U2447" s="13"/>
      <c r="V2447" s="13"/>
      <c r="W2447" s="13"/>
    </row>
    <row r="2448" spans="13:23" x14ac:dyDescent="0.2">
      <c r="M2448" s="13"/>
      <c r="N2448" s="13"/>
      <c r="O2448" s="81"/>
      <c r="P2448" s="13"/>
      <c r="Q2448" s="71"/>
      <c r="R2448" s="13"/>
      <c r="S2448" s="13"/>
      <c r="U2448" s="13"/>
      <c r="V2448" s="13"/>
      <c r="W2448" s="13"/>
    </row>
    <row r="2449" spans="13:23" x14ac:dyDescent="0.2">
      <c r="M2449" s="13"/>
      <c r="N2449" s="13"/>
      <c r="O2449" s="81"/>
      <c r="P2449" s="13"/>
      <c r="Q2449" s="71"/>
      <c r="R2449" s="13"/>
      <c r="S2449" s="13"/>
      <c r="U2449" s="13"/>
      <c r="V2449" s="13"/>
      <c r="W2449" s="13"/>
    </row>
    <row r="2450" spans="13:23" x14ac:dyDescent="0.2">
      <c r="M2450" s="13"/>
      <c r="N2450" s="13"/>
      <c r="O2450" s="81"/>
      <c r="P2450" s="13"/>
      <c r="Q2450" s="71"/>
      <c r="R2450" s="13"/>
      <c r="S2450" s="13"/>
      <c r="U2450" s="13"/>
      <c r="V2450" s="13"/>
      <c r="W2450" s="13"/>
    </row>
    <row r="2451" spans="13:23" x14ac:dyDescent="0.2">
      <c r="M2451" s="13"/>
      <c r="N2451" s="13"/>
      <c r="O2451" s="81"/>
      <c r="P2451" s="13"/>
      <c r="Q2451" s="71"/>
      <c r="R2451" s="13"/>
      <c r="S2451" s="13"/>
      <c r="U2451" s="13"/>
      <c r="V2451" s="13"/>
      <c r="W2451" s="13"/>
    </row>
    <row r="2452" spans="13:23" x14ac:dyDescent="0.2">
      <c r="M2452" s="13"/>
      <c r="N2452" s="13"/>
      <c r="O2452" s="81"/>
      <c r="P2452" s="13"/>
      <c r="Q2452" s="71"/>
      <c r="R2452" s="13"/>
      <c r="S2452" s="13"/>
      <c r="U2452" s="13"/>
      <c r="V2452" s="13"/>
      <c r="W2452" s="13"/>
    </row>
    <row r="2453" spans="13:23" x14ac:dyDescent="0.2">
      <c r="M2453" s="13"/>
      <c r="N2453" s="13"/>
      <c r="O2453" s="81"/>
      <c r="P2453" s="13"/>
      <c r="Q2453" s="71"/>
      <c r="R2453" s="13"/>
      <c r="S2453" s="13"/>
      <c r="U2453" s="13"/>
      <c r="V2453" s="13"/>
      <c r="W2453" s="13"/>
    </row>
    <row r="2454" spans="13:23" x14ac:dyDescent="0.2">
      <c r="M2454" s="13"/>
      <c r="N2454" s="13"/>
      <c r="O2454" s="81"/>
      <c r="P2454" s="13"/>
      <c r="Q2454" s="71"/>
      <c r="R2454" s="13"/>
      <c r="S2454" s="13"/>
      <c r="U2454" s="13"/>
      <c r="V2454" s="13"/>
      <c r="W2454" s="13"/>
    </row>
    <row r="2455" spans="13:23" x14ac:dyDescent="0.2">
      <c r="M2455" s="13"/>
      <c r="N2455" s="13"/>
      <c r="O2455" s="81"/>
      <c r="P2455" s="13"/>
      <c r="Q2455" s="71"/>
      <c r="R2455" s="13"/>
      <c r="S2455" s="13"/>
      <c r="U2455" s="13"/>
      <c r="V2455" s="13"/>
      <c r="W2455" s="13"/>
    </row>
    <row r="2456" spans="13:23" x14ac:dyDescent="0.2">
      <c r="M2456" s="13"/>
      <c r="N2456" s="13"/>
      <c r="O2456" s="81"/>
      <c r="P2456" s="13"/>
      <c r="Q2456" s="71"/>
      <c r="R2456" s="13"/>
      <c r="S2456" s="13"/>
      <c r="U2456" s="13"/>
      <c r="V2456" s="13"/>
      <c r="W2456" s="13"/>
    </row>
    <row r="2457" spans="13:23" x14ac:dyDescent="0.2">
      <c r="M2457" s="13"/>
      <c r="N2457" s="13"/>
      <c r="O2457" s="81"/>
      <c r="P2457" s="13"/>
      <c r="Q2457" s="71"/>
      <c r="R2457" s="13"/>
      <c r="S2457" s="13"/>
      <c r="U2457" s="13"/>
      <c r="V2457" s="13"/>
      <c r="W2457" s="13"/>
    </row>
    <row r="2458" spans="13:23" x14ac:dyDescent="0.2">
      <c r="M2458" s="13"/>
      <c r="N2458" s="13"/>
      <c r="O2458" s="81"/>
      <c r="P2458" s="13"/>
      <c r="Q2458" s="71"/>
      <c r="R2458" s="13"/>
      <c r="S2458" s="13"/>
      <c r="U2458" s="13"/>
      <c r="V2458" s="13"/>
      <c r="W2458" s="13"/>
    </row>
    <row r="2459" spans="13:23" x14ac:dyDescent="0.2">
      <c r="M2459" s="13"/>
      <c r="N2459" s="13"/>
      <c r="O2459" s="81"/>
      <c r="P2459" s="13"/>
      <c r="Q2459" s="71"/>
      <c r="R2459" s="13"/>
      <c r="S2459" s="13"/>
      <c r="U2459" s="13"/>
      <c r="V2459" s="13"/>
      <c r="W2459" s="13"/>
    </row>
    <row r="2460" spans="13:23" x14ac:dyDescent="0.2">
      <c r="M2460" s="13"/>
      <c r="N2460" s="13"/>
      <c r="O2460" s="81"/>
      <c r="P2460" s="13"/>
      <c r="Q2460" s="71"/>
      <c r="R2460" s="13"/>
      <c r="S2460" s="13"/>
      <c r="U2460" s="13"/>
      <c r="V2460" s="13"/>
      <c r="W2460" s="13"/>
    </row>
    <row r="2461" spans="13:23" x14ac:dyDescent="0.2">
      <c r="M2461" s="13"/>
      <c r="N2461" s="13"/>
      <c r="O2461" s="81"/>
      <c r="P2461" s="13"/>
      <c r="Q2461" s="71"/>
      <c r="R2461" s="13"/>
      <c r="S2461" s="13"/>
      <c r="U2461" s="13"/>
      <c r="V2461" s="13"/>
      <c r="W2461" s="13"/>
    </row>
    <row r="2462" spans="13:23" x14ac:dyDescent="0.2">
      <c r="M2462" s="13"/>
      <c r="N2462" s="13"/>
      <c r="O2462" s="81"/>
      <c r="P2462" s="13"/>
      <c r="Q2462" s="71"/>
      <c r="R2462" s="13"/>
      <c r="S2462" s="13"/>
      <c r="U2462" s="13"/>
      <c r="V2462" s="13"/>
      <c r="W2462" s="13"/>
    </row>
    <row r="2463" spans="13:23" x14ac:dyDescent="0.2">
      <c r="M2463" s="13"/>
      <c r="N2463" s="13"/>
      <c r="O2463" s="81"/>
      <c r="P2463" s="13"/>
      <c r="Q2463" s="71"/>
      <c r="R2463" s="13"/>
      <c r="S2463" s="13"/>
      <c r="U2463" s="13"/>
      <c r="V2463" s="13"/>
      <c r="W2463" s="13"/>
    </row>
    <row r="2464" spans="13:23" x14ac:dyDescent="0.2">
      <c r="M2464" s="13"/>
      <c r="N2464" s="13"/>
      <c r="O2464" s="81"/>
      <c r="P2464" s="13"/>
      <c r="Q2464" s="71"/>
      <c r="R2464" s="13"/>
      <c r="S2464" s="13"/>
      <c r="U2464" s="13"/>
      <c r="V2464" s="13"/>
      <c r="W2464" s="13"/>
    </row>
    <row r="2465" spans="13:23" x14ac:dyDescent="0.2">
      <c r="M2465" s="13"/>
      <c r="N2465" s="13"/>
      <c r="O2465" s="81"/>
      <c r="P2465" s="13"/>
      <c r="Q2465" s="71"/>
      <c r="R2465" s="13"/>
      <c r="S2465" s="13"/>
      <c r="U2465" s="13"/>
      <c r="V2465" s="13"/>
      <c r="W2465" s="13"/>
    </row>
    <row r="2466" spans="13:23" x14ac:dyDescent="0.2">
      <c r="M2466" s="13"/>
      <c r="N2466" s="13"/>
      <c r="O2466" s="81"/>
      <c r="P2466" s="13"/>
      <c r="Q2466" s="71"/>
      <c r="R2466" s="13"/>
      <c r="S2466" s="13"/>
      <c r="U2466" s="13"/>
      <c r="V2466" s="13"/>
      <c r="W2466" s="13"/>
    </row>
    <row r="2467" spans="13:23" x14ac:dyDescent="0.2">
      <c r="M2467" s="13"/>
      <c r="N2467" s="13"/>
      <c r="O2467" s="81"/>
      <c r="P2467" s="13"/>
      <c r="Q2467" s="71"/>
      <c r="R2467" s="13"/>
      <c r="S2467" s="13"/>
      <c r="U2467" s="13"/>
      <c r="V2467" s="13"/>
      <c r="W2467" s="13"/>
    </row>
    <row r="2468" spans="13:23" x14ac:dyDescent="0.2">
      <c r="M2468" s="13"/>
      <c r="N2468" s="13"/>
      <c r="O2468" s="81"/>
      <c r="P2468" s="13"/>
      <c r="Q2468" s="71"/>
      <c r="R2468" s="13"/>
      <c r="S2468" s="13"/>
      <c r="U2468" s="13"/>
      <c r="V2468" s="13"/>
      <c r="W2468" s="13"/>
    </row>
    <row r="2469" spans="13:23" x14ac:dyDescent="0.2">
      <c r="M2469" s="13"/>
      <c r="N2469" s="13"/>
      <c r="O2469" s="81"/>
      <c r="P2469" s="13"/>
      <c r="Q2469" s="71"/>
      <c r="R2469" s="13"/>
      <c r="S2469" s="13"/>
      <c r="U2469" s="13"/>
      <c r="V2469" s="13"/>
      <c r="W2469" s="13"/>
    </row>
    <row r="2470" spans="13:23" x14ac:dyDescent="0.2">
      <c r="M2470" s="13"/>
      <c r="N2470" s="13"/>
      <c r="O2470" s="81"/>
      <c r="P2470" s="13"/>
      <c r="Q2470" s="71"/>
      <c r="R2470" s="13"/>
      <c r="S2470" s="13"/>
      <c r="U2470" s="13"/>
      <c r="V2470" s="13"/>
      <c r="W2470" s="13"/>
    </row>
    <row r="2471" spans="13:23" x14ac:dyDescent="0.2">
      <c r="M2471" s="13"/>
      <c r="N2471" s="13"/>
      <c r="O2471" s="81"/>
      <c r="P2471" s="13"/>
      <c r="Q2471" s="71"/>
      <c r="R2471" s="13"/>
      <c r="S2471" s="13"/>
      <c r="U2471" s="13"/>
      <c r="V2471" s="13"/>
      <c r="W2471" s="13"/>
    </row>
    <row r="2472" spans="13:23" x14ac:dyDescent="0.2">
      <c r="M2472" s="13"/>
      <c r="N2472" s="13"/>
      <c r="O2472" s="81"/>
      <c r="P2472" s="13"/>
      <c r="Q2472" s="71"/>
      <c r="R2472" s="13"/>
      <c r="S2472" s="13"/>
      <c r="U2472" s="13"/>
      <c r="V2472" s="13"/>
      <c r="W2472" s="13"/>
    </row>
    <row r="2473" spans="13:23" x14ac:dyDescent="0.2">
      <c r="M2473" s="13"/>
      <c r="N2473" s="13"/>
      <c r="O2473" s="81"/>
      <c r="P2473" s="13"/>
      <c r="Q2473" s="71"/>
      <c r="R2473" s="13"/>
      <c r="S2473" s="13"/>
      <c r="U2473" s="13"/>
      <c r="V2473" s="13"/>
      <c r="W2473" s="13"/>
    </row>
    <row r="2474" spans="13:23" x14ac:dyDescent="0.2">
      <c r="M2474" s="13"/>
      <c r="N2474" s="13"/>
      <c r="O2474" s="81"/>
      <c r="P2474" s="13"/>
      <c r="Q2474" s="71"/>
      <c r="R2474" s="13"/>
      <c r="S2474" s="13"/>
      <c r="U2474" s="13"/>
      <c r="V2474" s="13"/>
      <c r="W2474" s="13"/>
    </row>
    <row r="2475" spans="13:23" x14ac:dyDescent="0.2">
      <c r="M2475" s="13"/>
      <c r="N2475" s="13"/>
      <c r="O2475" s="81"/>
      <c r="P2475" s="13"/>
      <c r="Q2475" s="71"/>
      <c r="R2475" s="13"/>
      <c r="S2475" s="13"/>
      <c r="U2475" s="13"/>
      <c r="V2475" s="13"/>
      <c r="W2475" s="13"/>
    </row>
    <row r="2476" spans="13:23" x14ac:dyDescent="0.2">
      <c r="M2476" s="13"/>
      <c r="N2476" s="13"/>
      <c r="O2476" s="81"/>
      <c r="P2476" s="13"/>
      <c r="Q2476" s="71"/>
      <c r="R2476" s="13"/>
      <c r="S2476" s="13"/>
      <c r="U2476" s="13"/>
      <c r="V2476" s="13"/>
      <c r="W2476" s="13"/>
    </row>
    <row r="2477" spans="13:23" x14ac:dyDescent="0.2">
      <c r="M2477" s="13"/>
      <c r="N2477" s="13"/>
      <c r="O2477" s="81"/>
      <c r="P2477" s="13"/>
      <c r="Q2477" s="71"/>
      <c r="R2477" s="13"/>
      <c r="S2477" s="13"/>
      <c r="U2477" s="13"/>
      <c r="V2477" s="13"/>
      <c r="W2477" s="13"/>
    </row>
    <row r="2478" spans="13:23" x14ac:dyDescent="0.2">
      <c r="M2478" s="13"/>
      <c r="N2478" s="13"/>
      <c r="O2478" s="81"/>
      <c r="P2478" s="13"/>
      <c r="Q2478" s="71"/>
      <c r="R2478" s="13"/>
      <c r="S2478" s="13"/>
      <c r="U2478" s="13"/>
      <c r="V2478" s="13"/>
      <c r="W2478" s="13"/>
    </row>
    <row r="2479" spans="13:23" x14ac:dyDescent="0.2">
      <c r="M2479" s="13"/>
      <c r="N2479" s="13"/>
      <c r="O2479" s="81"/>
      <c r="P2479" s="13"/>
      <c r="Q2479" s="71"/>
      <c r="R2479" s="13"/>
      <c r="S2479" s="13"/>
      <c r="U2479" s="13"/>
      <c r="V2479" s="13"/>
      <c r="W2479" s="13"/>
    </row>
    <row r="2480" spans="13:23" x14ac:dyDescent="0.2">
      <c r="M2480" s="13"/>
      <c r="N2480" s="13"/>
      <c r="O2480" s="81"/>
      <c r="P2480" s="13"/>
      <c r="Q2480" s="71"/>
      <c r="R2480" s="13"/>
      <c r="S2480" s="13"/>
      <c r="U2480" s="13"/>
      <c r="V2480" s="13"/>
      <c r="W2480" s="13"/>
    </row>
    <row r="2481" spans="13:23" x14ac:dyDescent="0.2">
      <c r="M2481" s="13"/>
      <c r="N2481" s="13"/>
      <c r="O2481" s="81"/>
      <c r="P2481" s="13"/>
      <c r="Q2481" s="71"/>
      <c r="R2481" s="13"/>
      <c r="S2481" s="13"/>
      <c r="U2481" s="13"/>
      <c r="V2481" s="13"/>
      <c r="W2481" s="13"/>
    </row>
    <row r="2482" spans="13:23" x14ac:dyDescent="0.2">
      <c r="M2482" s="13"/>
      <c r="N2482" s="13"/>
      <c r="O2482" s="81"/>
      <c r="P2482" s="13"/>
      <c r="Q2482" s="71"/>
      <c r="R2482" s="13"/>
      <c r="S2482" s="13"/>
      <c r="U2482" s="13"/>
      <c r="V2482" s="13"/>
      <c r="W2482" s="13"/>
    </row>
    <row r="2483" spans="13:23" x14ac:dyDescent="0.2">
      <c r="M2483" s="13"/>
      <c r="N2483" s="13"/>
      <c r="O2483" s="81"/>
      <c r="P2483" s="13"/>
      <c r="Q2483" s="71"/>
      <c r="R2483" s="13"/>
      <c r="S2483" s="13"/>
      <c r="U2483" s="13"/>
      <c r="V2483" s="13"/>
      <c r="W2483" s="13"/>
    </row>
    <row r="2484" spans="13:23" x14ac:dyDescent="0.2">
      <c r="M2484" s="13"/>
      <c r="N2484" s="13"/>
      <c r="O2484" s="81"/>
      <c r="P2484" s="13"/>
      <c r="Q2484" s="71"/>
      <c r="R2484" s="13"/>
      <c r="S2484" s="13"/>
      <c r="U2484" s="13"/>
      <c r="V2484" s="13"/>
      <c r="W2484" s="13"/>
    </row>
    <row r="2485" spans="13:23" x14ac:dyDescent="0.2">
      <c r="M2485" s="13"/>
      <c r="N2485" s="13"/>
      <c r="O2485" s="81"/>
      <c r="P2485" s="13"/>
      <c r="Q2485" s="71"/>
      <c r="R2485" s="13"/>
      <c r="S2485" s="13"/>
      <c r="U2485" s="13"/>
      <c r="V2485" s="13"/>
      <c r="W2485" s="13"/>
    </row>
    <row r="2486" spans="13:23" x14ac:dyDescent="0.2">
      <c r="M2486" s="13"/>
      <c r="N2486" s="13"/>
      <c r="O2486" s="81"/>
      <c r="P2486" s="13"/>
      <c r="Q2486" s="71"/>
      <c r="R2486" s="13"/>
      <c r="S2486" s="13"/>
      <c r="U2486" s="13"/>
      <c r="V2486" s="13"/>
      <c r="W2486" s="13"/>
    </row>
    <row r="2487" spans="13:23" x14ac:dyDescent="0.2">
      <c r="M2487" s="13"/>
      <c r="N2487" s="13"/>
      <c r="O2487" s="81"/>
      <c r="P2487" s="13"/>
      <c r="Q2487" s="71"/>
      <c r="R2487" s="13"/>
      <c r="S2487" s="13"/>
      <c r="U2487" s="13"/>
      <c r="V2487" s="13"/>
      <c r="W2487" s="13"/>
    </row>
    <row r="2488" spans="13:23" x14ac:dyDescent="0.2">
      <c r="M2488" s="13"/>
      <c r="N2488" s="13"/>
      <c r="O2488" s="81"/>
      <c r="P2488" s="13"/>
      <c r="Q2488" s="71"/>
      <c r="R2488" s="13"/>
      <c r="S2488" s="13"/>
      <c r="U2488" s="13"/>
      <c r="V2488" s="13"/>
      <c r="W2488" s="13"/>
    </row>
    <row r="2489" spans="13:23" x14ac:dyDescent="0.2">
      <c r="M2489" s="13"/>
      <c r="N2489" s="13"/>
      <c r="O2489" s="81"/>
      <c r="P2489" s="13"/>
      <c r="Q2489" s="71"/>
      <c r="R2489" s="13"/>
      <c r="S2489" s="13"/>
      <c r="U2489" s="13"/>
      <c r="V2489" s="13"/>
      <c r="W2489" s="13"/>
    </row>
    <row r="2490" spans="13:23" x14ac:dyDescent="0.2">
      <c r="M2490" s="13"/>
      <c r="N2490" s="13"/>
      <c r="O2490" s="81"/>
      <c r="P2490" s="13"/>
      <c r="Q2490" s="71"/>
      <c r="R2490" s="13"/>
      <c r="S2490" s="13"/>
      <c r="U2490" s="13"/>
      <c r="V2490" s="13"/>
      <c r="W2490" s="13"/>
    </row>
    <row r="2491" spans="13:23" x14ac:dyDescent="0.2">
      <c r="M2491" s="13"/>
      <c r="N2491" s="13"/>
      <c r="O2491" s="81"/>
      <c r="P2491" s="13"/>
      <c r="Q2491" s="71"/>
      <c r="R2491" s="13"/>
      <c r="S2491" s="13"/>
      <c r="U2491" s="13"/>
      <c r="V2491" s="13"/>
      <c r="W2491" s="13"/>
    </row>
    <row r="2492" spans="13:23" x14ac:dyDescent="0.2">
      <c r="M2492" s="13"/>
      <c r="N2492" s="13"/>
      <c r="O2492" s="81"/>
      <c r="P2492" s="13"/>
      <c r="Q2492" s="71"/>
      <c r="R2492" s="13"/>
      <c r="S2492" s="13"/>
      <c r="U2492" s="13"/>
      <c r="V2492" s="13"/>
      <c r="W2492" s="13"/>
    </row>
    <row r="2493" spans="13:23" x14ac:dyDescent="0.2">
      <c r="M2493" s="13"/>
      <c r="N2493" s="13"/>
      <c r="O2493" s="81"/>
      <c r="P2493" s="13"/>
      <c r="Q2493" s="71"/>
      <c r="R2493" s="13"/>
      <c r="S2493" s="13"/>
      <c r="U2493" s="13"/>
      <c r="V2493" s="13"/>
      <c r="W2493" s="13"/>
    </row>
    <row r="2494" spans="13:23" x14ac:dyDescent="0.2">
      <c r="M2494" s="13"/>
      <c r="N2494" s="13"/>
      <c r="O2494" s="81"/>
      <c r="P2494" s="13"/>
      <c r="Q2494" s="71"/>
      <c r="R2494" s="13"/>
      <c r="S2494" s="13"/>
      <c r="U2494" s="13"/>
      <c r="V2494" s="13"/>
      <c r="W2494" s="13"/>
    </row>
    <row r="2495" spans="13:23" x14ac:dyDescent="0.2">
      <c r="M2495" s="13"/>
      <c r="N2495" s="13"/>
      <c r="O2495" s="81"/>
      <c r="P2495" s="13"/>
      <c r="Q2495" s="71"/>
      <c r="R2495" s="13"/>
      <c r="S2495" s="13"/>
      <c r="U2495" s="13"/>
      <c r="V2495" s="13"/>
      <c r="W2495" s="13"/>
    </row>
    <row r="2496" spans="13:23" x14ac:dyDescent="0.2">
      <c r="M2496" s="13"/>
      <c r="N2496" s="13"/>
      <c r="O2496" s="81"/>
      <c r="P2496" s="13"/>
      <c r="Q2496" s="71"/>
      <c r="R2496" s="13"/>
      <c r="S2496" s="13"/>
      <c r="U2496" s="13"/>
      <c r="V2496" s="13"/>
      <c r="W2496" s="13"/>
    </row>
    <row r="2497" spans="13:23" x14ac:dyDescent="0.2">
      <c r="M2497" s="13"/>
      <c r="N2497" s="13"/>
      <c r="O2497" s="81"/>
      <c r="P2497" s="13"/>
      <c r="Q2497" s="71"/>
      <c r="R2497" s="13"/>
      <c r="S2497" s="13"/>
      <c r="U2497" s="13"/>
      <c r="V2497" s="13"/>
      <c r="W2497" s="13"/>
    </row>
    <row r="2498" spans="13:23" x14ac:dyDescent="0.2">
      <c r="M2498" s="13"/>
      <c r="N2498" s="13"/>
      <c r="O2498" s="81"/>
      <c r="P2498" s="13"/>
      <c r="Q2498" s="71"/>
      <c r="R2498" s="13"/>
      <c r="S2498" s="13"/>
      <c r="U2498" s="13"/>
      <c r="V2498" s="13"/>
      <c r="W2498" s="13"/>
    </row>
    <row r="2499" spans="13:23" x14ac:dyDescent="0.2">
      <c r="M2499" s="13"/>
      <c r="N2499" s="13"/>
      <c r="O2499" s="81"/>
      <c r="P2499" s="13"/>
      <c r="Q2499" s="71"/>
      <c r="R2499" s="13"/>
      <c r="S2499" s="13"/>
      <c r="U2499" s="13"/>
      <c r="V2499" s="13"/>
      <c r="W2499" s="13"/>
    </row>
    <row r="2500" spans="13:23" x14ac:dyDescent="0.2">
      <c r="M2500" s="13"/>
      <c r="N2500" s="13"/>
      <c r="O2500" s="81"/>
      <c r="P2500" s="13"/>
      <c r="Q2500" s="71"/>
      <c r="R2500" s="13"/>
      <c r="S2500" s="13"/>
      <c r="U2500" s="13"/>
      <c r="V2500" s="13"/>
      <c r="W2500" s="13"/>
    </row>
    <row r="2501" spans="13:23" x14ac:dyDescent="0.2">
      <c r="M2501" s="13"/>
      <c r="N2501" s="13"/>
      <c r="O2501" s="81"/>
      <c r="P2501" s="13"/>
      <c r="Q2501" s="71"/>
      <c r="R2501" s="13"/>
      <c r="S2501" s="13"/>
      <c r="U2501" s="13"/>
      <c r="V2501" s="13"/>
      <c r="W2501" s="13"/>
    </row>
    <row r="2502" spans="13:23" x14ac:dyDescent="0.2">
      <c r="M2502" s="13"/>
      <c r="N2502" s="13"/>
      <c r="O2502" s="81"/>
      <c r="P2502" s="13"/>
      <c r="Q2502" s="71"/>
      <c r="R2502" s="13"/>
      <c r="S2502" s="13"/>
      <c r="U2502" s="13"/>
      <c r="V2502" s="13"/>
      <c r="W2502" s="13"/>
    </row>
    <row r="2503" spans="13:23" x14ac:dyDescent="0.2">
      <c r="M2503" s="13"/>
      <c r="N2503" s="13"/>
      <c r="O2503" s="81"/>
      <c r="P2503" s="13"/>
      <c r="Q2503" s="71"/>
      <c r="R2503" s="13"/>
      <c r="S2503" s="13"/>
      <c r="U2503" s="13"/>
      <c r="V2503" s="13"/>
      <c r="W2503" s="13"/>
    </row>
    <row r="2504" spans="13:23" x14ac:dyDescent="0.2">
      <c r="M2504" s="13"/>
      <c r="N2504" s="13"/>
      <c r="O2504" s="81"/>
      <c r="P2504" s="13"/>
      <c r="Q2504" s="71"/>
      <c r="R2504" s="13"/>
      <c r="S2504" s="13"/>
      <c r="U2504" s="13"/>
      <c r="V2504" s="13"/>
      <c r="W2504" s="13"/>
    </row>
    <row r="2505" spans="13:23" x14ac:dyDescent="0.2">
      <c r="M2505" s="13"/>
      <c r="N2505" s="13"/>
      <c r="O2505" s="81"/>
      <c r="P2505" s="13"/>
      <c r="Q2505" s="71"/>
      <c r="R2505" s="13"/>
      <c r="S2505" s="13"/>
      <c r="U2505" s="13"/>
      <c r="V2505" s="13"/>
      <c r="W2505" s="13"/>
    </row>
    <row r="2506" spans="13:23" x14ac:dyDescent="0.2">
      <c r="M2506" s="13"/>
      <c r="N2506" s="13"/>
      <c r="O2506" s="81"/>
      <c r="P2506" s="13"/>
      <c r="Q2506" s="71"/>
      <c r="R2506" s="13"/>
      <c r="S2506" s="13"/>
      <c r="U2506" s="13"/>
      <c r="V2506" s="13"/>
      <c r="W2506" s="13"/>
    </row>
    <row r="2507" spans="13:23" x14ac:dyDescent="0.2">
      <c r="M2507" s="13"/>
      <c r="N2507" s="13"/>
      <c r="O2507" s="81"/>
      <c r="P2507" s="13"/>
      <c r="Q2507" s="71"/>
      <c r="R2507" s="13"/>
      <c r="S2507" s="13"/>
      <c r="U2507" s="13"/>
      <c r="V2507" s="13"/>
      <c r="W2507" s="13"/>
    </row>
    <row r="2508" spans="13:23" x14ac:dyDescent="0.2">
      <c r="M2508" s="13"/>
      <c r="N2508" s="13"/>
      <c r="O2508" s="81"/>
      <c r="P2508" s="13"/>
      <c r="Q2508" s="71"/>
      <c r="R2508" s="13"/>
      <c r="S2508" s="13"/>
      <c r="U2508" s="13"/>
      <c r="V2508" s="13"/>
      <c r="W2508" s="13"/>
    </row>
    <row r="2509" spans="13:23" x14ac:dyDescent="0.2">
      <c r="M2509" s="13"/>
      <c r="N2509" s="13"/>
      <c r="O2509" s="81"/>
      <c r="P2509" s="13"/>
      <c r="Q2509" s="71"/>
      <c r="R2509" s="13"/>
      <c r="S2509" s="13"/>
      <c r="U2509" s="13"/>
      <c r="V2509" s="13"/>
      <c r="W2509" s="13"/>
    </row>
    <row r="2510" spans="13:23" x14ac:dyDescent="0.2">
      <c r="M2510" s="13"/>
      <c r="N2510" s="13"/>
      <c r="O2510" s="81"/>
      <c r="P2510" s="13"/>
      <c r="Q2510" s="71"/>
      <c r="R2510" s="13"/>
      <c r="S2510" s="13"/>
      <c r="U2510" s="13"/>
      <c r="V2510" s="13"/>
      <c r="W2510" s="13"/>
    </row>
    <row r="2511" spans="13:23" x14ac:dyDescent="0.2">
      <c r="M2511" s="13"/>
      <c r="N2511" s="13"/>
      <c r="O2511" s="81"/>
      <c r="P2511" s="13"/>
      <c r="Q2511" s="71"/>
      <c r="R2511" s="13"/>
      <c r="S2511" s="13"/>
      <c r="U2511" s="13"/>
      <c r="V2511" s="13"/>
      <c r="W2511" s="13"/>
    </row>
    <row r="2512" spans="13:23" x14ac:dyDescent="0.2">
      <c r="M2512" s="13"/>
      <c r="N2512" s="13"/>
      <c r="O2512" s="81"/>
      <c r="P2512" s="13"/>
      <c r="Q2512" s="71"/>
      <c r="R2512" s="13"/>
      <c r="S2512" s="13"/>
      <c r="U2512" s="13"/>
      <c r="V2512" s="13"/>
      <c r="W2512" s="13"/>
    </row>
    <row r="2513" spans="13:23" x14ac:dyDescent="0.2">
      <c r="M2513" s="13"/>
      <c r="N2513" s="13"/>
      <c r="O2513" s="81"/>
      <c r="P2513" s="13"/>
      <c r="Q2513" s="71"/>
      <c r="R2513" s="13"/>
      <c r="S2513" s="13"/>
      <c r="U2513" s="13"/>
      <c r="V2513" s="13"/>
      <c r="W2513" s="13"/>
    </row>
    <row r="2514" spans="13:23" x14ac:dyDescent="0.2">
      <c r="M2514" s="13"/>
      <c r="N2514" s="13"/>
      <c r="O2514" s="81"/>
      <c r="P2514" s="13"/>
      <c r="Q2514" s="71"/>
      <c r="R2514" s="13"/>
      <c r="S2514" s="13"/>
      <c r="U2514" s="13"/>
      <c r="V2514" s="13"/>
      <c r="W2514" s="13"/>
    </row>
    <row r="2515" spans="13:23" x14ac:dyDescent="0.2">
      <c r="M2515" s="13"/>
      <c r="N2515" s="13"/>
      <c r="O2515" s="81"/>
      <c r="P2515" s="13"/>
      <c r="Q2515" s="71"/>
      <c r="R2515" s="13"/>
      <c r="S2515" s="13"/>
      <c r="U2515" s="13"/>
      <c r="V2515" s="13"/>
      <c r="W2515" s="13"/>
    </row>
    <row r="2516" spans="13:23" x14ac:dyDescent="0.2">
      <c r="M2516" s="13"/>
      <c r="N2516" s="13"/>
      <c r="O2516" s="81"/>
      <c r="P2516" s="13"/>
      <c r="Q2516" s="71"/>
      <c r="R2516" s="13"/>
      <c r="S2516" s="13"/>
      <c r="U2516" s="13"/>
      <c r="V2516" s="13"/>
      <c r="W2516" s="13"/>
    </row>
    <row r="2517" spans="13:23" x14ac:dyDescent="0.2">
      <c r="M2517" s="13"/>
      <c r="N2517" s="13"/>
      <c r="O2517" s="81"/>
      <c r="P2517" s="13"/>
      <c r="Q2517" s="71"/>
      <c r="R2517" s="13"/>
      <c r="S2517" s="13"/>
      <c r="U2517" s="13"/>
      <c r="V2517" s="13"/>
      <c r="W2517" s="13"/>
    </row>
    <row r="2518" spans="13:23" x14ac:dyDescent="0.2">
      <c r="M2518" s="13"/>
      <c r="N2518" s="13"/>
      <c r="O2518" s="81"/>
      <c r="P2518" s="13"/>
      <c r="Q2518" s="71"/>
      <c r="R2518" s="13"/>
      <c r="S2518" s="13"/>
      <c r="U2518" s="13"/>
      <c r="V2518" s="13"/>
      <c r="W2518" s="13"/>
    </row>
    <row r="2519" spans="13:23" x14ac:dyDescent="0.2">
      <c r="M2519" s="13"/>
      <c r="N2519" s="13"/>
      <c r="O2519" s="81"/>
      <c r="P2519" s="13"/>
      <c r="Q2519" s="71"/>
      <c r="R2519" s="13"/>
      <c r="S2519" s="13"/>
      <c r="U2519" s="13"/>
      <c r="V2519" s="13"/>
      <c r="W2519" s="13"/>
    </row>
    <row r="2520" spans="13:23" x14ac:dyDescent="0.2">
      <c r="M2520" s="13"/>
      <c r="N2520" s="13"/>
      <c r="O2520" s="81"/>
      <c r="P2520" s="13"/>
      <c r="Q2520" s="71"/>
      <c r="R2520" s="13"/>
      <c r="S2520" s="13"/>
      <c r="U2520" s="13"/>
      <c r="V2520" s="13"/>
      <c r="W2520" s="13"/>
    </row>
    <row r="2521" spans="13:23" x14ac:dyDescent="0.2">
      <c r="M2521" s="13"/>
      <c r="N2521" s="13"/>
      <c r="O2521" s="81"/>
      <c r="P2521" s="13"/>
      <c r="Q2521" s="71"/>
      <c r="R2521" s="13"/>
      <c r="S2521" s="13"/>
      <c r="U2521" s="13"/>
      <c r="V2521" s="13"/>
      <c r="W2521" s="13"/>
    </row>
    <row r="2522" spans="13:23" x14ac:dyDescent="0.2">
      <c r="M2522" s="13"/>
      <c r="N2522" s="13"/>
      <c r="O2522" s="81"/>
      <c r="P2522" s="13"/>
      <c r="Q2522" s="71"/>
      <c r="R2522" s="13"/>
      <c r="S2522" s="13"/>
      <c r="U2522" s="13"/>
      <c r="V2522" s="13"/>
      <c r="W2522" s="13"/>
    </row>
    <row r="2523" spans="13:23" x14ac:dyDescent="0.2">
      <c r="M2523" s="13"/>
      <c r="N2523" s="13"/>
      <c r="O2523" s="81"/>
      <c r="P2523" s="13"/>
      <c r="Q2523" s="71"/>
      <c r="R2523" s="13"/>
      <c r="S2523" s="13"/>
      <c r="U2523" s="13"/>
      <c r="V2523" s="13"/>
      <c r="W2523" s="13"/>
    </row>
    <row r="2524" spans="13:23" x14ac:dyDescent="0.2">
      <c r="M2524" s="13"/>
      <c r="N2524" s="13"/>
      <c r="O2524" s="81"/>
      <c r="P2524" s="13"/>
      <c r="Q2524" s="71"/>
      <c r="R2524" s="13"/>
      <c r="S2524" s="13"/>
      <c r="U2524" s="13"/>
      <c r="V2524" s="13"/>
      <c r="W2524" s="13"/>
    </row>
    <row r="2525" spans="13:23" x14ac:dyDescent="0.2">
      <c r="M2525" s="13"/>
      <c r="N2525" s="13"/>
      <c r="O2525" s="81"/>
      <c r="P2525" s="13"/>
      <c r="Q2525" s="71"/>
      <c r="R2525" s="13"/>
      <c r="S2525" s="13"/>
      <c r="U2525" s="13"/>
      <c r="V2525" s="13"/>
      <c r="W2525" s="13"/>
    </row>
    <row r="2526" spans="13:23" x14ac:dyDescent="0.2">
      <c r="M2526" s="13"/>
      <c r="N2526" s="13"/>
      <c r="O2526" s="81"/>
      <c r="P2526" s="13"/>
      <c r="Q2526" s="71"/>
      <c r="R2526" s="13"/>
      <c r="S2526" s="13"/>
      <c r="U2526" s="13"/>
      <c r="V2526" s="13"/>
      <c r="W2526" s="13"/>
    </row>
    <row r="2527" spans="13:23" x14ac:dyDescent="0.2">
      <c r="M2527" s="13"/>
      <c r="N2527" s="13"/>
      <c r="O2527" s="81"/>
      <c r="P2527" s="13"/>
      <c r="Q2527" s="71"/>
      <c r="R2527" s="13"/>
      <c r="S2527" s="13"/>
      <c r="U2527" s="13"/>
      <c r="V2527" s="13"/>
      <c r="W2527" s="13"/>
    </row>
    <row r="2528" spans="13:23" x14ac:dyDescent="0.2">
      <c r="M2528" s="13"/>
      <c r="N2528" s="13"/>
      <c r="O2528" s="81"/>
      <c r="P2528" s="13"/>
      <c r="Q2528" s="71"/>
      <c r="R2528" s="13"/>
      <c r="S2528" s="13"/>
      <c r="U2528" s="13"/>
      <c r="V2528" s="13"/>
      <c r="W2528" s="13"/>
    </row>
    <row r="2529" spans="13:23" x14ac:dyDescent="0.2">
      <c r="M2529" s="13"/>
      <c r="N2529" s="13"/>
      <c r="O2529" s="81"/>
      <c r="P2529" s="13"/>
      <c r="Q2529" s="71"/>
      <c r="R2529" s="13"/>
      <c r="S2529" s="13"/>
      <c r="U2529" s="13"/>
      <c r="V2529" s="13"/>
      <c r="W2529" s="13"/>
    </row>
    <row r="2530" spans="13:23" x14ac:dyDescent="0.2">
      <c r="M2530" s="13"/>
      <c r="N2530" s="13"/>
      <c r="O2530" s="81"/>
      <c r="P2530" s="13"/>
      <c r="Q2530" s="71"/>
      <c r="R2530" s="13"/>
      <c r="S2530" s="13"/>
      <c r="U2530" s="13"/>
      <c r="V2530" s="13"/>
      <c r="W2530" s="13"/>
    </row>
    <row r="2531" spans="13:23" x14ac:dyDescent="0.2">
      <c r="M2531" s="13"/>
      <c r="N2531" s="13"/>
      <c r="O2531" s="81"/>
      <c r="P2531" s="13"/>
      <c r="Q2531" s="71"/>
      <c r="R2531" s="13"/>
      <c r="S2531" s="13"/>
      <c r="U2531" s="13"/>
      <c r="V2531" s="13"/>
      <c r="W2531" s="13"/>
    </row>
    <row r="2532" spans="13:23" x14ac:dyDescent="0.2">
      <c r="M2532" s="13"/>
      <c r="N2532" s="13"/>
      <c r="O2532" s="81"/>
      <c r="P2532" s="13"/>
      <c r="Q2532" s="71"/>
      <c r="R2532" s="13"/>
      <c r="S2532" s="13"/>
      <c r="U2532" s="13"/>
      <c r="V2532" s="13"/>
      <c r="W2532" s="13"/>
    </row>
    <row r="2533" spans="13:23" x14ac:dyDescent="0.2">
      <c r="M2533" s="13"/>
      <c r="N2533" s="13"/>
      <c r="O2533" s="81"/>
      <c r="P2533" s="13"/>
      <c r="Q2533" s="71"/>
      <c r="R2533" s="13"/>
      <c r="S2533" s="13"/>
      <c r="U2533" s="13"/>
      <c r="V2533" s="13"/>
      <c r="W2533" s="13"/>
    </row>
    <row r="2534" spans="13:23" x14ac:dyDescent="0.2">
      <c r="M2534" s="13"/>
      <c r="N2534" s="13"/>
      <c r="O2534" s="81"/>
      <c r="P2534" s="13"/>
      <c r="Q2534" s="71"/>
      <c r="R2534" s="13"/>
      <c r="S2534" s="13"/>
      <c r="U2534" s="13"/>
      <c r="V2534" s="13"/>
      <c r="W2534" s="13"/>
    </row>
    <row r="2535" spans="13:23" x14ac:dyDescent="0.2">
      <c r="M2535" s="13"/>
      <c r="N2535" s="13"/>
      <c r="O2535" s="81"/>
      <c r="P2535" s="13"/>
      <c r="Q2535" s="71"/>
      <c r="R2535" s="13"/>
      <c r="S2535" s="13"/>
      <c r="U2535" s="13"/>
      <c r="V2535" s="13"/>
      <c r="W2535" s="13"/>
    </row>
    <row r="2536" spans="13:23" x14ac:dyDescent="0.2">
      <c r="M2536" s="13"/>
      <c r="N2536" s="13"/>
      <c r="O2536" s="81"/>
      <c r="P2536" s="13"/>
      <c r="Q2536" s="71"/>
      <c r="R2536" s="13"/>
      <c r="S2536" s="13"/>
      <c r="U2536" s="13"/>
      <c r="V2536" s="13"/>
      <c r="W2536" s="13"/>
    </row>
    <row r="2537" spans="13:23" x14ac:dyDescent="0.2">
      <c r="M2537" s="13"/>
      <c r="N2537" s="13"/>
      <c r="O2537" s="81"/>
      <c r="P2537" s="13"/>
      <c r="Q2537" s="71"/>
      <c r="R2537" s="13"/>
      <c r="S2537" s="13"/>
      <c r="U2537" s="13"/>
      <c r="V2537" s="13"/>
      <c r="W2537" s="13"/>
    </row>
    <row r="2538" spans="13:23" x14ac:dyDescent="0.2">
      <c r="M2538" s="13"/>
      <c r="N2538" s="13"/>
      <c r="O2538" s="81"/>
      <c r="P2538" s="13"/>
      <c r="Q2538" s="71"/>
      <c r="R2538" s="13"/>
      <c r="S2538" s="13"/>
      <c r="U2538" s="13"/>
      <c r="V2538" s="13"/>
      <c r="W2538" s="13"/>
    </row>
    <row r="2539" spans="13:23" x14ac:dyDescent="0.2">
      <c r="M2539" s="13"/>
      <c r="N2539" s="13"/>
      <c r="O2539" s="81"/>
      <c r="P2539" s="13"/>
      <c r="Q2539" s="71"/>
      <c r="R2539" s="13"/>
      <c r="S2539" s="13"/>
      <c r="U2539" s="13"/>
      <c r="V2539" s="13"/>
      <c r="W2539" s="13"/>
    </row>
    <row r="2540" spans="13:23" x14ac:dyDescent="0.2">
      <c r="M2540" s="13"/>
      <c r="N2540" s="13"/>
      <c r="O2540" s="81"/>
      <c r="P2540" s="13"/>
      <c r="Q2540" s="71"/>
      <c r="R2540" s="13"/>
      <c r="S2540" s="13"/>
      <c r="U2540" s="13"/>
      <c r="V2540" s="13"/>
      <c r="W2540" s="13"/>
    </row>
    <row r="2541" spans="13:23" x14ac:dyDescent="0.2">
      <c r="M2541" s="13"/>
      <c r="N2541" s="13"/>
      <c r="O2541" s="81"/>
      <c r="P2541" s="13"/>
      <c r="Q2541" s="71"/>
      <c r="R2541" s="13"/>
      <c r="S2541" s="13"/>
      <c r="U2541" s="13"/>
      <c r="V2541" s="13"/>
      <c r="W2541" s="13"/>
    </row>
    <row r="2542" spans="13:23" x14ac:dyDescent="0.2">
      <c r="M2542" s="13"/>
      <c r="N2542" s="13"/>
      <c r="O2542" s="81"/>
      <c r="P2542" s="13"/>
      <c r="Q2542" s="71"/>
      <c r="R2542" s="13"/>
      <c r="S2542" s="13"/>
      <c r="U2542" s="13"/>
      <c r="V2542" s="13"/>
      <c r="W2542" s="13"/>
    </row>
    <row r="2543" spans="13:23" x14ac:dyDescent="0.2">
      <c r="M2543" s="13"/>
      <c r="N2543" s="13"/>
      <c r="O2543" s="81"/>
      <c r="P2543" s="13"/>
      <c r="Q2543" s="71"/>
      <c r="R2543" s="13"/>
      <c r="S2543" s="13"/>
      <c r="U2543" s="13"/>
      <c r="V2543" s="13"/>
      <c r="W2543" s="13"/>
    </row>
    <row r="2544" spans="13:23" x14ac:dyDescent="0.2">
      <c r="M2544" s="13"/>
      <c r="N2544" s="13"/>
      <c r="O2544" s="81"/>
      <c r="P2544" s="13"/>
      <c r="Q2544" s="71"/>
      <c r="R2544" s="13"/>
      <c r="S2544" s="13"/>
      <c r="U2544" s="13"/>
      <c r="V2544" s="13"/>
      <c r="W2544" s="13"/>
    </row>
    <row r="2545" spans="13:23" x14ac:dyDescent="0.2">
      <c r="M2545" s="13"/>
      <c r="N2545" s="13"/>
      <c r="O2545" s="81"/>
      <c r="P2545" s="13"/>
      <c r="Q2545" s="71"/>
      <c r="R2545" s="13"/>
      <c r="S2545" s="13"/>
      <c r="U2545" s="13"/>
      <c r="V2545" s="13"/>
      <c r="W2545" s="13"/>
    </row>
    <row r="2546" spans="13:23" x14ac:dyDescent="0.2">
      <c r="M2546" s="13"/>
      <c r="N2546" s="13"/>
      <c r="O2546" s="81"/>
      <c r="P2546" s="13"/>
      <c r="Q2546" s="71"/>
      <c r="R2546" s="13"/>
      <c r="S2546" s="13"/>
      <c r="U2546" s="13"/>
      <c r="V2546" s="13"/>
      <c r="W2546" s="13"/>
    </row>
    <row r="2547" spans="13:23" x14ac:dyDescent="0.2">
      <c r="M2547" s="13"/>
      <c r="N2547" s="13"/>
      <c r="O2547" s="81"/>
      <c r="P2547" s="13"/>
      <c r="Q2547" s="71"/>
      <c r="R2547" s="13"/>
      <c r="S2547" s="13"/>
      <c r="U2547" s="13"/>
      <c r="V2547" s="13"/>
      <c r="W2547" s="13"/>
    </row>
    <row r="2548" spans="13:23" x14ac:dyDescent="0.2">
      <c r="M2548" s="13"/>
      <c r="N2548" s="13"/>
      <c r="O2548" s="81"/>
      <c r="P2548" s="13"/>
      <c r="Q2548" s="71"/>
      <c r="R2548" s="13"/>
      <c r="S2548" s="13"/>
      <c r="U2548" s="13"/>
      <c r="V2548" s="13"/>
      <c r="W2548" s="13"/>
    </row>
    <row r="2549" spans="13:23" x14ac:dyDescent="0.2">
      <c r="M2549" s="13"/>
      <c r="N2549" s="13"/>
      <c r="O2549" s="81"/>
      <c r="P2549" s="13"/>
      <c r="Q2549" s="71"/>
      <c r="R2549" s="13"/>
      <c r="S2549" s="13"/>
      <c r="U2549" s="13"/>
      <c r="V2549" s="13"/>
      <c r="W2549" s="13"/>
    </row>
    <row r="2550" spans="13:23" x14ac:dyDescent="0.2">
      <c r="M2550" s="13"/>
      <c r="N2550" s="13"/>
      <c r="O2550" s="81"/>
      <c r="P2550" s="13"/>
      <c r="Q2550" s="71"/>
      <c r="R2550" s="13"/>
      <c r="S2550" s="13"/>
      <c r="U2550" s="13"/>
      <c r="V2550" s="13"/>
      <c r="W2550" s="13"/>
    </row>
    <row r="2551" spans="13:23" x14ac:dyDescent="0.2">
      <c r="M2551" s="13"/>
      <c r="N2551" s="13"/>
      <c r="O2551" s="81"/>
      <c r="P2551" s="13"/>
      <c r="Q2551" s="71"/>
      <c r="R2551" s="13"/>
      <c r="S2551" s="13"/>
      <c r="U2551" s="13"/>
      <c r="V2551" s="13"/>
      <c r="W2551" s="13"/>
    </row>
    <row r="2552" spans="13:23" x14ac:dyDescent="0.2">
      <c r="M2552" s="13"/>
      <c r="N2552" s="13"/>
      <c r="O2552" s="81"/>
      <c r="P2552" s="13"/>
      <c r="Q2552" s="71"/>
      <c r="R2552" s="13"/>
      <c r="S2552" s="13"/>
      <c r="U2552" s="13"/>
      <c r="V2552" s="13"/>
      <c r="W2552" s="13"/>
    </row>
    <row r="2553" spans="13:23" x14ac:dyDescent="0.2">
      <c r="M2553" s="13"/>
      <c r="N2553" s="13"/>
      <c r="O2553" s="81"/>
      <c r="P2553" s="13"/>
      <c r="Q2553" s="71"/>
      <c r="R2553" s="13"/>
      <c r="S2553" s="13"/>
      <c r="U2553" s="13"/>
      <c r="V2553" s="13"/>
      <c r="W2553" s="13"/>
    </row>
    <row r="2554" spans="13:23" x14ac:dyDescent="0.2">
      <c r="M2554" s="13"/>
      <c r="N2554" s="13"/>
      <c r="O2554" s="81"/>
      <c r="P2554" s="13"/>
      <c r="Q2554" s="71"/>
      <c r="R2554" s="13"/>
      <c r="S2554" s="13"/>
      <c r="U2554" s="13"/>
      <c r="V2554" s="13"/>
      <c r="W2554" s="13"/>
    </row>
    <row r="2555" spans="13:23" x14ac:dyDescent="0.2">
      <c r="M2555" s="13"/>
      <c r="N2555" s="13"/>
      <c r="O2555" s="81"/>
      <c r="P2555" s="13"/>
      <c r="Q2555" s="71"/>
      <c r="R2555" s="13"/>
      <c r="S2555" s="13"/>
      <c r="U2555" s="13"/>
      <c r="V2555" s="13"/>
      <c r="W2555" s="13"/>
    </row>
    <row r="2556" spans="13:23" x14ac:dyDescent="0.2">
      <c r="M2556" s="13"/>
      <c r="N2556" s="13"/>
      <c r="O2556" s="81"/>
      <c r="P2556" s="13"/>
      <c r="Q2556" s="71"/>
      <c r="R2556" s="13"/>
      <c r="S2556" s="13"/>
      <c r="U2556" s="13"/>
      <c r="V2556" s="13"/>
      <c r="W2556" s="13"/>
    </row>
    <row r="2557" spans="13:23" x14ac:dyDescent="0.2">
      <c r="M2557" s="13"/>
      <c r="N2557" s="13"/>
      <c r="O2557" s="81"/>
      <c r="P2557" s="13"/>
      <c r="Q2557" s="71"/>
      <c r="R2557" s="13"/>
      <c r="S2557" s="13"/>
      <c r="U2557" s="13"/>
      <c r="V2557" s="13"/>
      <c r="W2557" s="13"/>
    </row>
    <row r="2558" spans="13:23" x14ac:dyDescent="0.2">
      <c r="M2558" s="13"/>
      <c r="N2558" s="13"/>
      <c r="O2558" s="81"/>
      <c r="P2558" s="13"/>
      <c r="Q2558" s="71"/>
      <c r="R2558" s="13"/>
      <c r="S2558" s="13"/>
      <c r="U2558" s="13"/>
      <c r="V2558" s="13"/>
      <c r="W2558" s="13"/>
    </row>
    <row r="2559" spans="13:23" x14ac:dyDescent="0.2">
      <c r="M2559" s="13"/>
      <c r="N2559" s="13"/>
      <c r="O2559" s="81"/>
      <c r="P2559" s="13"/>
      <c r="Q2559" s="71"/>
      <c r="R2559" s="13"/>
      <c r="S2559" s="13"/>
      <c r="U2559" s="13"/>
      <c r="V2559" s="13"/>
      <c r="W2559" s="13"/>
    </row>
    <row r="2560" spans="13:23" x14ac:dyDescent="0.2">
      <c r="M2560" s="13"/>
      <c r="N2560" s="13"/>
      <c r="O2560" s="81"/>
      <c r="P2560" s="13"/>
      <c r="Q2560" s="71"/>
      <c r="R2560" s="13"/>
      <c r="S2560" s="13"/>
      <c r="U2560" s="13"/>
      <c r="V2560" s="13"/>
      <c r="W2560" s="13"/>
    </row>
    <row r="2561" spans="13:23" x14ac:dyDescent="0.2">
      <c r="M2561" s="13"/>
      <c r="N2561" s="13"/>
      <c r="O2561" s="81"/>
      <c r="P2561" s="13"/>
      <c r="Q2561" s="71"/>
      <c r="R2561" s="13"/>
      <c r="S2561" s="13"/>
      <c r="U2561" s="13"/>
      <c r="V2561" s="13"/>
      <c r="W2561" s="13"/>
    </row>
    <row r="2562" spans="13:23" x14ac:dyDescent="0.2">
      <c r="M2562" s="13"/>
      <c r="N2562" s="13"/>
      <c r="O2562" s="81"/>
      <c r="P2562" s="13"/>
      <c r="Q2562" s="71"/>
      <c r="R2562" s="13"/>
      <c r="S2562" s="13"/>
      <c r="U2562" s="13"/>
      <c r="V2562" s="13"/>
      <c r="W2562" s="13"/>
    </row>
    <row r="2563" spans="13:23" x14ac:dyDescent="0.2">
      <c r="M2563" s="13"/>
      <c r="N2563" s="13"/>
      <c r="O2563" s="81"/>
      <c r="P2563" s="13"/>
      <c r="Q2563" s="71"/>
      <c r="R2563" s="13"/>
      <c r="S2563" s="13"/>
      <c r="U2563" s="13"/>
      <c r="V2563" s="13"/>
      <c r="W2563" s="13"/>
    </row>
    <row r="2564" spans="13:23" x14ac:dyDescent="0.2">
      <c r="M2564" s="13"/>
      <c r="N2564" s="13"/>
      <c r="O2564" s="81"/>
      <c r="P2564" s="13"/>
      <c r="Q2564" s="71"/>
      <c r="R2564" s="13"/>
      <c r="S2564" s="13"/>
      <c r="U2564" s="13"/>
      <c r="V2564" s="13"/>
      <c r="W2564" s="13"/>
    </row>
    <row r="2565" spans="13:23" x14ac:dyDescent="0.2">
      <c r="M2565" s="13"/>
      <c r="N2565" s="13"/>
      <c r="O2565" s="81"/>
      <c r="P2565" s="13"/>
      <c r="Q2565" s="71"/>
      <c r="R2565" s="13"/>
      <c r="S2565" s="13"/>
      <c r="U2565" s="13"/>
      <c r="V2565" s="13"/>
      <c r="W2565" s="13"/>
    </row>
    <row r="2566" spans="13:23" x14ac:dyDescent="0.2">
      <c r="M2566" s="13"/>
      <c r="N2566" s="13"/>
      <c r="O2566" s="81"/>
      <c r="P2566" s="13"/>
      <c r="Q2566" s="71"/>
      <c r="R2566" s="13"/>
      <c r="S2566" s="13"/>
      <c r="U2566" s="13"/>
      <c r="V2566" s="13"/>
      <c r="W2566" s="13"/>
    </row>
    <row r="2567" spans="13:23" x14ac:dyDescent="0.2">
      <c r="M2567" s="13"/>
      <c r="N2567" s="13"/>
      <c r="O2567" s="81"/>
      <c r="P2567" s="13"/>
      <c r="Q2567" s="71"/>
      <c r="R2567" s="13"/>
      <c r="S2567" s="13"/>
      <c r="U2567" s="13"/>
      <c r="V2567" s="13"/>
      <c r="W2567" s="13"/>
    </row>
    <row r="2568" spans="13:23" x14ac:dyDescent="0.2">
      <c r="M2568" s="13"/>
      <c r="N2568" s="13"/>
      <c r="O2568" s="81"/>
      <c r="P2568" s="13"/>
      <c r="Q2568" s="71"/>
      <c r="R2568" s="13"/>
      <c r="S2568" s="13"/>
      <c r="U2568" s="13"/>
      <c r="V2568" s="13"/>
      <c r="W2568" s="13"/>
    </row>
    <row r="2569" spans="13:23" x14ac:dyDescent="0.2">
      <c r="M2569" s="13"/>
      <c r="N2569" s="13"/>
      <c r="O2569" s="81"/>
      <c r="P2569" s="13"/>
      <c r="Q2569" s="71"/>
      <c r="R2569" s="13"/>
      <c r="S2569" s="13"/>
      <c r="U2569" s="13"/>
      <c r="V2569" s="13"/>
      <c r="W2569" s="13"/>
    </row>
    <row r="2570" spans="13:23" x14ac:dyDescent="0.2">
      <c r="M2570" s="13"/>
      <c r="N2570" s="13"/>
      <c r="O2570" s="81"/>
      <c r="P2570" s="13"/>
      <c r="Q2570" s="71"/>
      <c r="R2570" s="13"/>
      <c r="S2570" s="13"/>
      <c r="U2570" s="13"/>
      <c r="V2570" s="13"/>
      <c r="W2570" s="13"/>
    </row>
    <row r="2571" spans="13:23" x14ac:dyDescent="0.2">
      <c r="M2571" s="13"/>
      <c r="N2571" s="13"/>
      <c r="O2571" s="81"/>
      <c r="P2571" s="13"/>
      <c r="Q2571" s="71"/>
      <c r="R2571" s="13"/>
      <c r="S2571" s="13"/>
      <c r="U2571" s="13"/>
      <c r="V2571" s="13"/>
      <c r="W2571" s="13"/>
    </row>
    <row r="2572" spans="13:23" x14ac:dyDescent="0.2">
      <c r="M2572" s="13"/>
      <c r="N2572" s="13"/>
      <c r="O2572" s="81"/>
      <c r="P2572" s="13"/>
      <c r="Q2572" s="71"/>
      <c r="R2572" s="13"/>
      <c r="S2572" s="13"/>
      <c r="U2572" s="13"/>
      <c r="V2572" s="13"/>
      <c r="W2572" s="13"/>
    </row>
    <row r="2573" spans="13:23" x14ac:dyDescent="0.2">
      <c r="M2573" s="13"/>
      <c r="N2573" s="13"/>
      <c r="O2573" s="81"/>
      <c r="P2573" s="13"/>
      <c r="Q2573" s="71"/>
      <c r="R2573" s="13"/>
      <c r="S2573" s="13"/>
      <c r="U2573" s="13"/>
      <c r="V2573" s="13"/>
      <c r="W2573" s="13"/>
    </row>
    <row r="2574" spans="13:23" x14ac:dyDescent="0.2">
      <c r="M2574" s="13"/>
      <c r="N2574" s="13"/>
      <c r="O2574" s="81"/>
      <c r="P2574" s="13"/>
      <c r="Q2574" s="71"/>
      <c r="R2574" s="13"/>
      <c r="S2574" s="13"/>
      <c r="U2574" s="13"/>
      <c r="V2574" s="13"/>
      <c r="W2574" s="13"/>
    </row>
    <row r="2575" spans="13:23" x14ac:dyDescent="0.2">
      <c r="M2575" s="13"/>
      <c r="N2575" s="13"/>
      <c r="O2575" s="81"/>
      <c r="P2575" s="13"/>
      <c r="Q2575" s="71"/>
      <c r="R2575" s="13"/>
      <c r="S2575" s="13"/>
      <c r="U2575" s="13"/>
      <c r="V2575" s="13"/>
      <c r="W2575" s="13"/>
    </row>
    <row r="2576" spans="13:23" x14ac:dyDescent="0.2">
      <c r="M2576" s="13"/>
      <c r="N2576" s="13"/>
      <c r="O2576" s="81"/>
      <c r="P2576" s="13"/>
      <c r="Q2576" s="71"/>
      <c r="R2576" s="13"/>
      <c r="S2576" s="13"/>
      <c r="U2576" s="13"/>
      <c r="V2576" s="13"/>
      <c r="W2576" s="13"/>
    </row>
    <row r="2577" spans="13:23" x14ac:dyDescent="0.2">
      <c r="M2577" s="13"/>
      <c r="N2577" s="13"/>
      <c r="O2577" s="81"/>
      <c r="P2577" s="13"/>
      <c r="Q2577" s="71"/>
      <c r="R2577" s="13"/>
      <c r="S2577" s="13"/>
      <c r="U2577" s="13"/>
      <c r="V2577" s="13"/>
      <c r="W2577" s="13"/>
    </row>
    <row r="2578" spans="13:23" x14ac:dyDescent="0.2">
      <c r="M2578" s="13"/>
      <c r="N2578" s="13"/>
      <c r="O2578" s="81"/>
      <c r="P2578" s="13"/>
      <c r="Q2578" s="71"/>
      <c r="R2578" s="13"/>
      <c r="S2578" s="13"/>
      <c r="U2578" s="13"/>
      <c r="V2578" s="13"/>
      <c r="W2578" s="13"/>
    </row>
    <row r="2579" spans="13:23" x14ac:dyDescent="0.2">
      <c r="M2579" s="13"/>
      <c r="N2579" s="13"/>
      <c r="O2579" s="81"/>
      <c r="P2579" s="13"/>
      <c r="Q2579" s="71"/>
      <c r="R2579" s="13"/>
      <c r="S2579" s="13"/>
      <c r="U2579" s="13"/>
      <c r="V2579" s="13"/>
      <c r="W2579" s="13"/>
    </row>
    <row r="2580" spans="13:23" x14ac:dyDescent="0.2">
      <c r="M2580" s="13"/>
      <c r="N2580" s="13"/>
      <c r="O2580" s="81"/>
      <c r="P2580" s="13"/>
      <c r="Q2580" s="71"/>
      <c r="R2580" s="13"/>
      <c r="S2580" s="13"/>
      <c r="U2580" s="13"/>
      <c r="V2580" s="13"/>
      <c r="W2580" s="13"/>
    </row>
    <row r="2581" spans="13:23" x14ac:dyDescent="0.2">
      <c r="M2581" s="13"/>
      <c r="N2581" s="13"/>
      <c r="O2581" s="81"/>
      <c r="P2581" s="13"/>
      <c r="Q2581" s="71"/>
      <c r="R2581" s="13"/>
      <c r="S2581" s="13"/>
      <c r="U2581" s="13"/>
      <c r="V2581" s="13"/>
      <c r="W2581" s="13"/>
    </row>
    <row r="2582" spans="13:23" x14ac:dyDescent="0.2">
      <c r="M2582" s="13"/>
      <c r="N2582" s="13"/>
      <c r="O2582" s="81"/>
      <c r="P2582" s="13"/>
      <c r="Q2582" s="71"/>
      <c r="R2582" s="13"/>
      <c r="S2582" s="13"/>
      <c r="U2582" s="13"/>
      <c r="V2582" s="13"/>
      <c r="W2582" s="13"/>
    </row>
    <row r="2583" spans="13:23" x14ac:dyDescent="0.2">
      <c r="M2583" s="13"/>
      <c r="N2583" s="13"/>
      <c r="O2583" s="81"/>
      <c r="P2583" s="13"/>
      <c r="Q2583" s="71"/>
      <c r="R2583" s="13"/>
      <c r="S2583" s="13"/>
      <c r="U2583" s="13"/>
      <c r="V2583" s="13"/>
      <c r="W2583" s="13"/>
    </row>
    <row r="2584" spans="13:23" x14ac:dyDescent="0.2">
      <c r="M2584" s="13"/>
      <c r="N2584" s="13"/>
      <c r="O2584" s="81"/>
      <c r="P2584" s="13"/>
      <c r="Q2584" s="71"/>
      <c r="R2584" s="13"/>
      <c r="S2584" s="13"/>
      <c r="U2584" s="13"/>
      <c r="V2584" s="13"/>
      <c r="W2584" s="13"/>
    </row>
    <row r="2585" spans="13:23" x14ac:dyDescent="0.2">
      <c r="M2585" s="13"/>
      <c r="N2585" s="13"/>
      <c r="O2585" s="81"/>
      <c r="P2585" s="13"/>
      <c r="Q2585" s="71"/>
      <c r="R2585" s="13"/>
      <c r="S2585" s="13"/>
      <c r="U2585" s="13"/>
      <c r="V2585" s="13"/>
      <c r="W2585" s="13"/>
    </row>
    <row r="2586" spans="13:23" x14ac:dyDescent="0.2">
      <c r="M2586" s="13"/>
      <c r="N2586" s="13"/>
      <c r="O2586" s="81"/>
      <c r="P2586" s="13"/>
      <c r="Q2586" s="71"/>
      <c r="R2586" s="13"/>
      <c r="S2586" s="13"/>
      <c r="U2586" s="13"/>
      <c r="V2586" s="13"/>
      <c r="W2586" s="13"/>
    </row>
    <row r="2587" spans="13:23" x14ac:dyDescent="0.2">
      <c r="M2587" s="13"/>
      <c r="N2587" s="13"/>
      <c r="O2587" s="81"/>
      <c r="P2587" s="13"/>
      <c r="Q2587" s="71"/>
      <c r="R2587" s="13"/>
      <c r="S2587" s="13"/>
      <c r="U2587" s="13"/>
      <c r="V2587" s="13"/>
      <c r="W2587" s="13"/>
    </row>
    <row r="2588" spans="13:23" x14ac:dyDescent="0.2">
      <c r="M2588" s="13"/>
      <c r="N2588" s="13"/>
      <c r="O2588" s="81"/>
      <c r="P2588" s="13"/>
      <c r="Q2588" s="71"/>
      <c r="R2588" s="13"/>
      <c r="S2588" s="13"/>
      <c r="U2588" s="13"/>
      <c r="V2588" s="13"/>
      <c r="W2588" s="13"/>
    </row>
    <row r="2589" spans="13:23" x14ac:dyDescent="0.2">
      <c r="M2589" s="13"/>
      <c r="N2589" s="13"/>
      <c r="O2589" s="81"/>
      <c r="P2589" s="13"/>
      <c r="Q2589" s="71"/>
      <c r="R2589" s="13"/>
      <c r="S2589" s="13"/>
      <c r="U2589" s="13"/>
      <c r="V2589" s="13"/>
      <c r="W2589" s="13"/>
    </row>
    <row r="2590" spans="13:23" x14ac:dyDescent="0.2">
      <c r="M2590" s="13"/>
      <c r="N2590" s="13"/>
      <c r="O2590" s="81"/>
      <c r="P2590" s="13"/>
      <c r="Q2590" s="71"/>
      <c r="R2590" s="13"/>
      <c r="S2590" s="13"/>
      <c r="U2590" s="13"/>
      <c r="V2590" s="13"/>
      <c r="W2590" s="13"/>
    </row>
    <row r="2591" spans="13:23" x14ac:dyDescent="0.2">
      <c r="M2591" s="13"/>
      <c r="N2591" s="13"/>
      <c r="O2591" s="81"/>
      <c r="P2591" s="13"/>
      <c r="Q2591" s="71"/>
      <c r="R2591" s="13"/>
      <c r="S2591" s="13"/>
      <c r="U2591" s="13"/>
      <c r="V2591" s="13"/>
      <c r="W2591" s="13"/>
    </row>
    <row r="2592" spans="13:23" x14ac:dyDescent="0.2">
      <c r="M2592" s="13"/>
      <c r="N2592" s="13"/>
      <c r="O2592" s="81"/>
      <c r="P2592" s="13"/>
      <c r="Q2592" s="71"/>
      <c r="R2592" s="13"/>
      <c r="S2592" s="13"/>
      <c r="U2592" s="13"/>
      <c r="V2592" s="13"/>
      <c r="W2592" s="13"/>
    </row>
    <row r="2593" spans="13:23" x14ac:dyDescent="0.2">
      <c r="M2593" s="13"/>
      <c r="N2593" s="13"/>
      <c r="O2593" s="81"/>
      <c r="P2593" s="13"/>
      <c r="Q2593" s="71"/>
      <c r="R2593" s="13"/>
      <c r="S2593" s="13"/>
      <c r="U2593" s="13"/>
      <c r="V2593" s="13"/>
      <c r="W2593" s="13"/>
    </row>
    <row r="2594" spans="13:23" x14ac:dyDescent="0.2">
      <c r="M2594" s="13"/>
      <c r="N2594" s="13"/>
      <c r="O2594" s="81"/>
      <c r="P2594" s="13"/>
      <c r="Q2594" s="71"/>
      <c r="R2594" s="13"/>
      <c r="S2594" s="13"/>
      <c r="U2594" s="13"/>
      <c r="V2594" s="13"/>
      <c r="W2594" s="13"/>
    </row>
    <row r="2595" spans="13:23" x14ac:dyDescent="0.2">
      <c r="M2595" s="13"/>
      <c r="N2595" s="13"/>
      <c r="O2595" s="81"/>
      <c r="P2595" s="13"/>
      <c r="Q2595" s="71"/>
      <c r="R2595" s="13"/>
      <c r="S2595" s="13"/>
      <c r="U2595" s="13"/>
      <c r="V2595" s="13"/>
      <c r="W2595" s="13"/>
    </row>
    <row r="2596" spans="13:23" x14ac:dyDescent="0.2">
      <c r="M2596" s="13"/>
      <c r="N2596" s="13"/>
      <c r="O2596" s="81"/>
      <c r="P2596" s="13"/>
      <c r="Q2596" s="71"/>
      <c r="R2596" s="13"/>
      <c r="S2596" s="13"/>
      <c r="U2596" s="13"/>
      <c r="V2596" s="13"/>
      <c r="W2596" s="13"/>
    </row>
    <row r="2597" spans="13:23" x14ac:dyDescent="0.2">
      <c r="M2597" s="13"/>
      <c r="N2597" s="13"/>
      <c r="O2597" s="81"/>
      <c r="P2597" s="13"/>
      <c r="Q2597" s="71"/>
      <c r="R2597" s="13"/>
      <c r="S2597" s="13"/>
      <c r="U2597" s="13"/>
      <c r="V2597" s="13"/>
      <c r="W2597" s="13"/>
    </row>
    <row r="2598" spans="13:23" x14ac:dyDescent="0.2">
      <c r="M2598" s="13"/>
      <c r="N2598" s="13"/>
      <c r="O2598" s="81"/>
      <c r="P2598" s="13"/>
      <c r="Q2598" s="71"/>
      <c r="R2598" s="13"/>
      <c r="S2598" s="13"/>
      <c r="U2598" s="13"/>
      <c r="V2598" s="13"/>
      <c r="W2598" s="13"/>
    </row>
    <row r="2599" spans="13:23" x14ac:dyDescent="0.2">
      <c r="M2599" s="13"/>
      <c r="N2599" s="13"/>
      <c r="O2599" s="81"/>
      <c r="P2599" s="13"/>
      <c r="Q2599" s="71"/>
      <c r="R2599" s="13"/>
      <c r="S2599" s="13"/>
      <c r="U2599" s="13"/>
      <c r="V2599" s="13"/>
      <c r="W2599" s="13"/>
    </row>
    <row r="2600" spans="13:23" x14ac:dyDescent="0.2">
      <c r="M2600" s="13"/>
      <c r="N2600" s="13"/>
      <c r="O2600" s="81"/>
      <c r="P2600" s="13"/>
      <c r="Q2600" s="71"/>
      <c r="R2600" s="13"/>
      <c r="S2600" s="13"/>
      <c r="U2600" s="13"/>
      <c r="V2600" s="13"/>
      <c r="W2600" s="13"/>
    </row>
    <row r="2601" spans="13:23" x14ac:dyDescent="0.2">
      <c r="M2601" s="13"/>
      <c r="N2601" s="13"/>
      <c r="O2601" s="81"/>
      <c r="P2601" s="13"/>
      <c r="Q2601" s="71"/>
      <c r="R2601" s="13"/>
      <c r="S2601" s="13"/>
      <c r="U2601" s="13"/>
      <c r="V2601" s="13"/>
      <c r="W2601" s="13"/>
    </row>
    <row r="2602" spans="13:23" x14ac:dyDescent="0.2">
      <c r="M2602" s="13"/>
      <c r="N2602" s="13"/>
      <c r="O2602" s="81"/>
      <c r="P2602" s="13"/>
      <c r="Q2602" s="71"/>
      <c r="R2602" s="13"/>
      <c r="S2602" s="13"/>
      <c r="U2602" s="13"/>
      <c r="V2602" s="13"/>
      <c r="W2602" s="13"/>
    </row>
    <row r="2603" spans="13:23" x14ac:dyDescent="0.2">
      <c r="M2603" s="13"/>
      <c r="N2603" s="13"/>
      <c r="O2603" s="81"/>
      <c r="P2603" s="13"/>
      <c r="Q2603" s="71"/>
      <c r="R2603" s="13"/>
      <c r="S2603" s="13"/>
      <c r="U2603" s="13"/>
      <c r="V2603" s="13"/>
      <c r="W2603" s="13"/>
    </row>
    <row r="2604" spans="13:23" x14ac:dyDescent="0.2">
      <c r="M2604" s="13"/>
      <c r="N2604" s="13"/>
      <c r="O2604" s="81"/>
      <c r="P2604" s="13"/>
      <c r="Q2604" s="71"/>
      <c r="R2604" s="13"/>
      <c r="S2604" s="13"/>
      <c r="U2604" s="13"/>
      <c r="V2604" s="13"/>
      <c r="W2604" s="13"/>
    </row>
    <row r="2605" spans="13:23" x14ac:dyDescent="0.2">
      <c r="M2605" s="13"/>
      <c r="N2605" s="13"/>
      <c r="O2605" s="81"/>
      <c r="P2605" s="13"/>
      <c r="Q2605" s="71"/>
      <c r="R2605" s="13"/>
      <c r="S2605" s="13"/>
      <c r="U2605" s="13"/>
      <c r="V2605" s="13"/>
      <c r="W2605" s="13"/>
    </row>
    <row r="2606" spans="13:23" x14ac:dyDescent="0.2">
      <c r="M2606" s="13"/>
      <c r="N2606" s="13"/>
      <c r="O2606" s="81"/>
      <c r="P2606" s="13"/>
      <c r="Q2606" s="71"/>
      <c r="R2606" s="13"/>
      <c r="S2606" s="13"/>
      <c r="U2606" s="13"/>
      <c r="V2606" s="13"/>
      <c r="W2606" s="13"/>
    </row>
    <row r="2607" spans="13:23" x14ac:dyDescent="0.2">
      <c r="M2607" s="13"/>
      <c r="N2607" s="13"/>
      <c r="O2607" s="81"/>
      <c r="P2607" s="13"/>
      <c r="Q2607" s="71"/>
      <c r="R2607" s="13"/>
      <c r="S2607" s="13"/>
      <c r="U2607" s="13"/>
      <c r="V2607" s="13"/>
      <c r="W2607" s="13"/>
    </row>
    <row r="2608" spans="13:23" x14ac:dyDescent="0.2">
      <c r="M2608" s="13"/>
      <c r="N2608" s="13"/>
      <c r="O2608" s="81"/>
      <c r="P2608" s="13"/>
      <c r="Q2608" s="71"/>
      <c r="R2608" s="13"/>
      <c r="S2608" s="13"/>
      <c r="U2608" s="13"/>
      <c r="V2608" s="13"/>
      <c r="W2608" s="13"/>
    </row>
    <row r="2609" spans="13:23" x14ac:dyDescent="0.2">
      <c r="M2609" s="13"/>
      <c r="N2609" s="13"/>
      <c r="O2609" s="81"/>
      <c r="P2609" s="13"/>
      <c r="Q2609" s="71"/>
      <c r="R2609" s="13"/>
      <c r="S2609" s="13"/>
      <c r="U2609" s="13"/>
      <c r="V2609" s="13"/>
      <c r="W2609" s="13"/>
    </row>
    <row r="2610" spans="13:23" x14ac:dyDescent="0.2">
      <c r="M2610" s="13"/>
      <c r="N2610" s="13"/>
      <c r="O2610" s="81"/>
      <c r="P2610" s="13"/>
      <c r="Q2610" s="71"/>
      <c r="R2610" s="13"/>
      <c r="S2610" s="13"/>
      <c r="U2610" s="13"/>
      <c r="V2610" s="13"/>
      <c r="W2610" s="13"/>
    </row>
    <row r="2611" spans="13:23" x14ac:dyDescent="0.2">
      <c r="M2611" s="13"/>
      <c r="N2611" s="13"/>
      <c r="O2611" s="81"/>
      <c r="P2611" s="13"/>
      <c r="Q2611" s="71"/>
      <c r="R2611" s="13"/>
      <c r="S2611" s="13"/>
      <c r="U2611" s="13"/>
      <c r="V2611" s="13"/>
      <c r="W2611" s="13"/>
    </row>
    <row r="2612" spans="13:23" x14ac:dyDescent="0.2">
      <c r="M2612" s="13"/>
      <c r="N2612" s="13"/>
      <c r="O2612" s="81"/>
      <c r="P2612" s="13"/>
      <c r="Q2612" s="71"/>
      <c r="R2612" s="13"/>
      <c r="S2612" s="13"/>
      <c r="U2612" s="13"/>
      <c r="V2612" s="13"/>
      <c r="W2612" s="13"/>
    </row>
    <row r="2613" spans="13:23" x14ac:dyDescent="0.2">
      <c r="M2613" s="13"/>
      <c r="N2613" s="13"/>
      <c r="O2613" s="81"/>
      <c r="P2613" s="13"/>
      <c r="Q2613" s="71"/>
      <c r="R2613" s="13"/>
      <c r="S2613" s="13"/>
      <c r="U2613" s="13"/>
      <c r="V2613" s="13"/>
      <c r="W2613" s="13"/>
    </row>
    <row r="2614" spans="13:23" x14ac:dyDescent="0.2">
      <c r="M2614" s="13"/>
      <c r="N2614" s="13"/>
      <c r="O2614" s="81"/>
      <c r="P2614" s="13"/>
      <c r="Q2614" s="71"/>
      <c r="R2614" s="13"/>
      <c r="S2614" s="13"/>
      <c r="U2614" s="13"/>
      <c r="V2614" s="13"/>
      <c r="W2614" s="13"/>
    </row>
    <row r="2615" spans="13:23" x14ac:dyDescent="0.2">
      <c r="M2615" s="13"/>
      <c r="N2615" s="13"/>
      <c r="O2615" s="81"/>
      <c r="P2615" s="13"/>
      <c r="Q2615" s="71"/>
      <c r="R2615" s="13"/>
      <c r="S2615" s="13"/>
      <c r="U2615" s="13"/>
      <c r="V2615" s="13"/>
      <c r="W2615" s="13"/>
    </row>
    <row r="2616" spans="13:23" x14ac:dyDescent="0.2">
      <c r="M2616" s="13"/>
      <c r="N2616" s="13"/>
      <c r="O2616" s="81"/>
      <c r="P2616" s="13"/>
      <c r="Q2616" s="71"/>
      <c r="R2616" s="13"/>
      <c r="S2616" s="13"/>
      <c r="U2616" s="13"/>
      <c r="V2616" s="13"/>
      <c r="W2616" s="13"/>
    </row>
    <row r="2617" spans="13:23" x14ac:dyDescent="0.2">
      <c r="M2617" s="13"/>
      <c r="N2617" s="13"/>
      <c r="O2617" s="81"/>
      <c r="P2617" s="13"/>
      <c r="Q2617" s="71"/>
      <c r="R2617" s="13"/>
      <c r="S2617" s="13"/>
      <c r="U2617" s="13"/>
      <c r="V2617" s="13"/>
      <c r="W2617" s="13"/>
    </row>
    <row r="2618" spans="13:23" x14ac:dyDescent="0.2">
      <c r="M2618" s="13"/>
      <c r="N2618" s="13"/>
      <c r="O2618" s="81"/>
      <c r="P2618" s="13"/>
      <c r="Q2618" s="71"/>
      <c r="R2618" s="13"/>
      <c r="S2618" s="13"/>
      <c r="U2618" s="13"/>
      <c r="V2618" s="13"/>
      <c r="W2618" s="13"/>
    </row>
    <row r="2619" spans="13:23" x14ac:dyDescent="0.2">
      <c r="M2619" s="13"/>
      <c r="N2619" s="13"/>
      <c r="O2619" s="81"/>
      <c r="P2619" s="13"/>
      <c r="Q2619" s="71"/>
      <c r="R2619" s="13"/>
      <c r="S2619" s="13"/>
      <c r="U2619" s="13"/>
      <c r="V2619" s="13"/>
      <c r="W2619" s="13"/>
    </row>
    <row r="2620" spans="13:23" x14ac:dyDescent="0.2">
      <c r="M2620" s="13"/>
      <c r="N2620" s="13"/>
      <c r="O2620" s="81"/>
      <c r="P2620" s="13"/>
      <c r="Q2620" s="71"/>
      <c r="R2620" s="13"/>
      <c r="S2620" s="13"/>
      <c r="U2620" s="13"/>
      <c r="V2620" s="13"/>
      <c r="W2620" s="13"/>
    </row>
    <row r="2621" spans="13:23" x14ac:dyDescent="0.2">
      <c r="M2621" s="13"/>
      <c r="N2621" s="13"/>
      <c r="O2621" s="81"/>
      <c r="P2621" s="13"/>
      <c r="Q2621" s="71"/>
      <c r="R2621" s="13"/>
      <c r="S2621" s="13"/>
      <c r="U2621" s="13"/>
      <c r="V2621" s="13"/>
      <c r="W2621" s="13"/>
    </row>
    <row r="2622" spans="13:23" x14ac:dyDescent="0.2">
      <c r="M2622" s="13"/>
      <c r="N2622" s="13"/>
      <c r="O2622" s="81"/>
      <c r="P2622" s="13"/>
      <c r="Q2622" s="71"/>
      <c r="R2622" s="13"/>
      <c r="S2622" s="13"/>
      <c r="U2622" s="13"/>
      <c r="V2622" s="13"/>
      <c r="W2622" s="13"/>
    </row>
    <row r="2623" spans="13:23" x14ac:dyDescent="0.2">
      <c r="M2623" s="13"/>
      <c r="N2623" s="13"/>
      <c r="O2623" s="81"/>
      <c r="P2623" s="13"/>
      <c r="Q2623" s="71"/>
      <c r="R2623" s="13"/>
      <c r="S2623" s="13"/>
      <c r="U2623" s="13"/>
      <c r="V2623" s="13"/>
      <c r="W2623" s="13"/>
    </row>
    <row r="2624" spans="13:23" x14ac:dyDescent="0.2">
      <c r="M2624" s="13"/>
      <c r="N2624" s="13"/>
      <c r="O2624" s="81"/>
      <c r="P2624" s="13"/>
      <c r="Q2624" s="71"/>
      <c r="R2624" s="13"/>
      <c r="S2624" s="13"/>
      <c r="U2624" s="13"/>
      <c r="V2624" s="13"/>
      <c r="W2624" s="13"/>
    </row>
    <row r="2625" spans="13:23" x14ac:dyDescent="0.2">
      <c r="M2625" s="13"/>
      <c r="N2625" s="13"/>
      <c r="O2625" s="81"/>
      <c r="P2625" s="13"/>
      <c r="Q2625" s="71"/>
      <c r="R2625" s="13"/>
      <c r="S2625" s="13"/>
      <c r="U2625" s="13"/>
      <c r="V2625" s="13"/>
      <c r="W2625" s="13"/>
    </row>
    <row r="2626" spans="13:23" x14ac:dyDescent="0.2">
      <c r="M2626" s="13"/>
      <c r="N2626" s="13"/>
      <c r="O2626" s="81"/>
      <c r="P2626" s="13"/>
      <c r="Q2626" s="71"/>
      <c r="R2626" s="13"/>
      <c r="S2626" s="13"/>
      <c r="U2626" s="13"/>
      <c r="V2626" s="13"/>
      <c r="W2626" s="13"/>
    </row>
    <row r="2627" spans="13:23" x14ac:dyDescent="0.2">
      <c r="M2627" s="13"/>
      <c r="N2627" s="13"/>
      <c r="O2627" s="81"/>
      <c r="P2627" s="13"/>
      <c r="Q2627" s="71"/>
      <c r="R2627" s="13"/>
      <c r="S2627" s="13"/>
      <c r="U2627" s="13"/>
      <c r="V2627" s="13"/>
      <c r="W2627" s="13"/>
    </row>
    <row r="2628" spans="13:23" x14ac:dyDescent="0.2">
      <c r="M2628" s="13"/>
      <c r="N2628" s="13"/>
      <c r="O2628" s="81"/>
      <c r="P2628" s="13"/>
      <c r="Q2628" s="71"/>
      <c r="R2628" s="13"/>
      <c r="S2628" s="13"/>
      <c r="U2628" s="13"/>
      <c r="V2628" s="13"/>
      <c r="W2628" s="13"/>
    </row>
    <row r="2629" spans="13:23" x14ac:dyDescent="0.2">
      <c r="M2629" s="13"/>
      <c r="N2629" s="13"/>
      <c r="O2629" s="81"/>
      <c r="P2629" s="13"/>
      <c r="Q2629" s="71"/>
      <c r="R2629" s="13"/>
      <c r="S2629" s="13"/>
      <c r="U2629" s="13"/>
      <c r="V2629" s="13"/>
      <c r="W2629" s="13"/>
    </row>
    <row r="2630" spans="13:23" x14ac:dyDescent="0.2">
      <c r="M2630" s="13"/>
      <c r="N2630" s="13"/>
      <c r="O2630" s="81"/>
      <c r="P2630" s="13"/>
      <c r="Q2630" s="71"/>
      <c r="R2630" s="13"/>
      <c r="S2630" s="13"/>
      <c r="U2630" s="13"/>
      <c r="V2630" s="13"/>
      <c r="W2630" s="13"/>
    </row>
    <row r="2631" spans="13:23" x14ac:dyDescent="0.2">
      <c r="M2631" s="13"/>
      <c r="N2631" s="13"/>
      <c r="O2631" s="81"/>
      <c r="P2631" s="13"/>
      <c r="Q2631" s="71"/>
      <c r="R2631" s="13"/>
      <c r="S2631" s="13"/>
      <c r="U2631" s="13"/>
      <c r="V2631" s="13"/>
      <c r="W2631" s="13"/>
    </row>
    <row r="2632" spans="13:23" x14ac:dyDescent="0.2">
      <c r="M2632" s="13"/>
      <c r="N2632" s="13"/>
      <c r="O2632" s="81"/>
      <c r="P2632" s="13"/>
      <c r="Q2632" s="71"/>
      <c r="R2632" s="13"/>
      <c r="S2632" s="13"/>
      <c r="U2632" s="13"/>
      <c r="V2632" s="13"/>
      <c r="W2632" s="13"/>
    </row>
    <row r="2633" spans="13:23" x14ac:dyDescent="0.2">
      <c r="M2633" s="13"/>
      <c r="N2633" s="13"/>
      <c r="O2633" s="81"/>
      <c r="P2633" s="13"/>
      <c r="Q2633" s="71"/>
      <c r="R2633" s="13"/>
      <c r="S2633" s="13"/>
      <c r="U2633" s="13"/>
      <c r="V2633" s="13"/>
      <c r="W2633" s="13"/>
    </row>
    <row r="2634" spans="13:23" x14ac:dyDescent="0.2">
      <c r="M2634" s="13"/>
      <c r="N2634" s="13"/>
      <c r="O2634" s="81"/>
      <c r="P2634" s="13"/>
      <c r="Q2634" s="71"/>
      <c r="R2634" s="13"/>
      <c r="S2634" s="13"/>
      <c r="U2634" s="13"/>
      <c r="V2634" s="13"/>
      <c r="W2634" s="13"/>
    </row>
    <row r="2635" spans="13:23" x14ac:dyDescent="0.2">
      <c r="M2635" s="13"/>
      <c r="N2635" s="13"/>
      <c r="O2635" s="81"/>
      <c r="P2635" s="13"/>
      <c r="Q2635" s="71"/>
      <c r="R2635" s="13"/>
      <c r="S2635" s="13"/>
      <c r="U2635" s="13"/>
      <c r="V2635" s="13"/>
      <c r="W2635" s="13"/>
    </row>
    <row r="2636" spans="13:23" x14ac:dyDescent="0.2">
      <c r="M2636" s="13"/>
      <c r="N2636" s="13"/>
      <c r="O2636" s="81"/>
      <c r="P2636" s="13"/>
      <c r="Q2636" s="71"/>
      <c r="R2636" s="13"/>
      <c r="S2636" s="13"/>
      <c r="U2636" s="13"/>
      <c r="V2636" s="13"/>
      <c r="W2636" s="13"/>
    </row>
    <row r="2637" spans="13:23" x14ac:dyDescent="0.2">
      <c r="M2637" s="13"/>
      <c r="N2637" s="13"/>
      <c r="O2637" s="81"/>
      <c r="P2637" s="13"/>
      <c r="Q2637" s="71"/>
      <c r="R2637" s="13"/>
      <c r="S2637" s="13"/>
      <c r="U2637" s="13"/>
      <c r="V2637" s="13"/>
      <c r="W2637" s="13"/>
    </row>
    <row r="2638" spans="13:23" x14ac:dyDescent="0.2">
      <c r="M2638" s="13"/>
      <c r="N2638" s="13"/>
      <c r="O2638" s="81"/>
      <c r="P2638" s="13"/>
      <c r="Q2638" s="71"/>
      <c r="R2638" s="13"/>
      <c r="S2638" s="13"/>
      <c r="U2638" s="13"/>
      <c r="V2638" s="13"/>
      <c r="W2638" s="13"/>
    </row>
    <row r="2639" spans="13:23" x14ac:dyDescent="0.2">
      <c r="M2639" s="13"/>
      <c r="N2639" s="13"/>
      <c r="O2639" s="81"/>
      <c r="P2639" s="13"/>
      <c r="Q2639" s="71"/>
      <c r="R2639" s="13"/>
      <c r="S2639" s="13"/>
      <c r="U2639" s="13"/>
      <c r="V2639" s="13"/>
      <c r="W2639" s="13"/>
    </row>
    <row r="2640" spans="13:23" x14ac:dyDescent="0.2">
      <c r="M2640" s="13"/>
      <c r="N2640" s="13"/>
      <c r="O2640" s="81"/>
      <c r="P2640" s="13"/>
      <c r="Q2640" s="71"/>
      <c r="R2640" s="13"/>
      <c r="S2640" s="13"/>
      <c r="U2640" s="13"/>
      <c r="V2640" s="13"/>
      <c r="W2640" s="13"/>
    </row>
    <row r="2641" spans="13:23" x14ac:dyDescent="0.2">
      <c r="M2641" s="13"/>
      <c r="N2641" s="13"/>
      <c r="O2641" s="81"/>
      <c r="P2641" s="13"/>
      <c r="Q2641" s="71"/>
      <c r="R2641" s="13"/>
      <c r="S2641" s="13"/>
      <c r="U2641" s="13"/>
      <c r="V2641" s="13"/>
      <c r="W2641" s="13"/>
    </row>
    <row r="2642" spans="13:23" x14ac:dyDescent="0.2">
      <c r="M2642" s="13"/>
      <c r="N2642" s="13"/>
      <c r="O2642" s="81"/>
      <c r="P2642" s="13"/>
      <c r="Q2642" s="71"/>
      <c r="R2642" s="13"/>
      <c r="S2642" s="13"/>
      <c r="U2642" s="13"/>
      <c r="V2642" s="13"/>
      <c r="W2642" s="13"/>
    </row>
    <row r="2643" spans="13:23" x14ac:dyDescent="0.2">
      <c r="M2643" s="13"/>
      <c r="N2643" s="13"/>
      <c r="O2643" s="81"/>
      <c r="P2643" s="13"/>
      <c r="Q2643" s="71"/>
      <c r="R2643" s="13"/>
      <c r="S2643" s="13"/>
      <c r="U2643" s="13"/>
      <c r="V2643" s="13"/>
      <c r="W2643" s="13"/>
    </row>
    <row r="2644" spans="13:23" x14ac:dyDescent="0.2">
      <c r="M2644" s="13"/>
      <c r="N2644" s="13"/>
      <c r="O2644" s="81"/>
      <c r="P2644" s="13"/>
      <c r="Q2644" s="71"/>
      <c r="R2644" s="13"/>
      <c r="S2644" s="13"/>
      <c r="U2644" s="13"/>
      <c r="V2644" s="13"/>
      <c r="W2644" s="13"/>
    </row>
    <row r="2645" spans="13:23" x14ac:dyDescent="0.2">
      <c r="M2645" s="13"/>
      <c r="N2645" s="13"/>
      <c r="O2645" s="81"/>
      <c r="P2645" s="13"/>
      <c r="Q2645" s="71"/>
      <c r="R2645" s="13"/>
      <c r="S2645" s="13"/>
      <c r="U2645" s="13"/>
      <c r="V2645" s="13"/>
      <c r="W2645" s="13"/>
    </row>
    <row r="2646" spans="13:23" x14ac:dyDescent="0.2">
      <c r="M2646" s="13"/>
      <c r="N2646" s="13"/>
      <c r="O2646" s="81"/>
      <c r="P2646" s="13"/>
      <c r="Q2646" s="71"/>
      <c r="R2646" s="13"/>
      <c r="S2646" s="13"/>
      <c r="U2646" s="13"/>
      <c r="V2646" s="13"/>
      <c r="W2646" s="13"/>
    </row>
    <row r="2647" spans="13:23" x14ac:dyDescent="0.2">
      <c r="M2647" s="13"/>
      <c r="N2647" s="13"/>
      <c r="O2647" s="81"/>
      <c r="P2647" s="13"/>
      <c r="Q2647" s="71"/>
      <c r="R2647" s="13"/>
      <c r="S2647" s="13"/>
      <c r="U2647" s="13"/>
      <c r="V2647" s="13"/>
      <c r="W2647" s="13"/>
    </row>
    <row r="2648" spans="13:23" x14ac:dyDescent="0.2">
      <c r="M2648" s="13"/>
      <c r="N2648" s="13"/>
      <c r="O2648" s="81"/>
      <c r="P2648" s="13"/>
      <c r="Q2648" s="71"/>
      <c r="R2648" s="13"/>
      <c r="S2648" s="13"/>
      <c r="U2648" s="13"/>
      <c r="V2648" s="13"/>
      <c r="W2648" s="13"/>
    </row>
    <row r="2649" spans="13:23" x14ac:dyDescent="0.2">
      <c r="M2649" s="13"/>
      <c r="N2649" s="13"/>
      <c r="O2649" s="81"/>
      <c r="P2649" s="13"/>
      <c r="Q2649" s="71"/>
      <c r="R2649" s="13"/>
      <c r="S2649" s="13"/>
      <c r="U2649" s="13"/>
      <c r="V2649" s="13"/>
      <c r="W2649" s="13"/>
    </row>
    <row r="2650" spans="13:23" x14ac:dyDescent="0.2">
      <c r="M2650" s="13"/>
      <c r="N2650" s="13"/>
      <c r="O2650" s="81"/>
      <c r="P2650" s="13"/>
      <c r="Q2650" s="71"/>
      <c r="R2650" s="13"/>
      <c r="S2650" s="13"/>
      <c r="U2650" s="13"/>
      <c r="V2650" s="13"/>
      <c r="W2650" s="13"/>
    </row>
    <row r="2651" spans="13:23" x14ac:dyDescent="0.2">
      <c r="M2651" s="13"/>
      <c r="N2651" s="13"/>
      <c r="O2651" s="81"/>
      <c r="P2651" s="13"/>
      <c r="Q2651" s="71"/>
      <c r="R2651" s="13"/>
      <c r="S2651" s="13"/>
      <c r="U2651" s="13"/>
      <c r="V2651" s="13"/>
      <c r="W2651" s="13"/>
    </row>
    <row r="2652" spans="13:23" x14ac:dyDescent="0.2">
      <c r="M2652" s="13"/>
      <c r="N2652" s="13"/>
      <c r="O2652" s="81"/>
      <c r="P2652" s="13"/>
      <c r="Q2652" s="71"/>
      <c r="R2652" s="13"/>
      <c r="S2652" s="13"/>
      <c r="U2652" s="13"/>
      <c r="V2652" s="13"/>
      <c r="W2652" s="13"/>
    </row>
    <row r="2653" spans="13:23" x14ac:dyDescent="0.2">
      <c r="M2653" s="13"/>
      <c r="N2653" s="13"/>
      <c r="O2653" s="81"/>
      <c r="P2653" s="13"/>
      <c r="Q2653" s="71"/>
      <c r="R2653" s="13"/>
      <c r="S2653" s="13"/>
      <c r="U2653" s="13"/>
      <c r="V2653" s="13"/>
      <c r="W2653" s="13"/>
    </row>
    <row r="2654" spans="13:23" x14ac:dyDescent="0.2">
      <c r="M2654" s="13"/>
      <c r="N2654" s="13"/>
      <c r="O2654" s="81"/>
      <c r="P2654" s="13"/>
      <c r="Q2654" s="71"/>
      <c r="R2654" s="13"/>
      <c r="S2654" s="13"/>
      <c r="U2654" s="13"/>
      <c r="V2654" s="13"/>
      <c r="W2654" s="13"/>
    </row>
    <row r="2655" spans="13:23" x14ac:dyDescent="0.2">
      <c r="M2655" s="13"/>
      <c r="N2655" s="13"/>
      <c r="O2655" s="81"/>
      <c r="P2655" s="13"/>
      <c r="Q2655" s="71"/>
      <c r="R2655" s="13"/>
      <c r="S2655" s="13"/>
      <c r="U2655" s="13"/>
      <c r="V2655" s="13"/>
      <c r="W2655" s="13"/>
    </row>
    <row r="2656" spans="13:23" x14ac:dyDescent="0.2">
      <c r="M2656" s="13"/>
      <c r="N2656" s="13"/>
      <c r="O2656" s="81"/>
      <c r="P2656" s="13"/>
      <c r="Q2656" s="71"/>
      <c r="R2656" s="13"/>
      <c r="S2656" s="13"/>
      <c r="U2656" s="13"/>
      <c r="V2656" s="13"/>
      <c r="W2656" s="13"/>
    </row>
    <row r="2657" spans="13:23" x14ac:dyDescent="0.2">
      <c r="M2657" s="13"/>
      <c r="N2657" s="13"/>
      <c r="O2657" s="81"/>
      <c r="P2657" s="13"/>
      <c r="Q2657" s="71"/>
      <c r="R2657" s="13"/>
      <c r="S2657" s="13"/>
      <c r="U2657" s="13"/>
      <c r="V2657" s="13"/>
      <c r="W2657" s="13"/>
    </row>
    <row r="2658" spans="13:23" x14ac:dyDescent="0.2">
      <c r="M2658" s="13"/>
      <c r="N2658" s="13"/>
      <c r="O2658" s="81"/>
      <c r="P2658" s="13"/>
      <c r="Q2658" s="71"/>
      <c r="R2658" s="13"/>
      <c r="S2658" s="13"/>
      <c r="U2658" s="13"/>
      <c r="V2658" s="13"/>
      <c r="W2658" s="13"/>
    </row>
    <row r="2659" spans="13:23" x14ac:dyDescent="0.2">
      <c r="M2659" s="13"/>
      <c r="N2659" s="13"/>
      <c r="O2659" s="81"/>
      <c r="P2659" s="13"/>
      <c r="Q2659" s="71"/>
      <c r="R2659" s="13"/>
      <c r="S2659" s="13"/>
      <c r="U2659" s="13"/>
      <c r="V2659" s="13"/>
      <c r="W2659" s="13"/>
    </row>
    <row r="2660" spans="13:23" x14ac:dyDescent="0.2">
      <c r="M2660" s="13"/>
      <c r="N2660" s="13"/>
      <c r="O2660" s="81"/>
      <c r="P2660" s="13"/>
      <c r="Q2660" s="71"/>
      <c r="R2660" s="13"/>
      <c r="S2660" s="13"/>
      <c r="U2660" s="13"/>
      <c r="V2660" s="13"/>
      <c r="W2660" s="13"/>
    </row>
    <row r="2661" spans="13:23" x14ac:dyDescent="0.2">
      <c r="M2661" s="13"/>
      <c r="N2661" s="13"/>
      <c r="O2661" s="81"/>
      <c r="P2661" s="13"/>
      <c r="Q2661" s="71"/>
      <c r="R2661" s="13"/>
      <c r="S2661" s="13"/>
      <c r="U2661" s="13"/>
      <c r="V2661" s="13"/>
      <c r="W2661" s="13"/>
    </row>
    <row r="2662" spans="13:23" x14ac:dyDescent="0.2">
      <c r="M2662" s="13"/>
      <c r="N2662" s="13"/>
      <c r="O2662" s="81"/>
      <c r="P2662" s="13"/>
      <c r="Q2662" s="71"/>
      <c r="R2662" s="13"/>
      <c r="S2662" s="13"/>
      <c r="U2662" s="13"/>
      <c r="V2662" s="13"/>
      <c r="W2662" s="13"/>
    </row>
    <row r="2663" spans="13:23" x14ac:dyDescent="0.2">
      <c r="M2663" s="13"/>
      <c r="N2663" s="13"/>
      <c r="O2663" s="81"/>
      <c r="P2663" s="13"/>
      <c r="Q2663" s="71"/>
      <c r="R2663" s="13"/>
      <c r="S2663" s="13"/>
      <c r="U2663" s="13"/>
      <c r="V2663" s="13"/>
      <c r="W2663" s="13"/>
    </row>
    <row r="2664" spans="13:23" x14ac:dyDescent="0.2">
      <c r="M2664" s="13"/>
      <c r="N2664" s="13"/>
      <c r="O2664" s="81"/>
      <c r="P2664" s="13"/>
      <c r="Q2664" s="71"/>
      <c r="R2664" s="13"/>
      <c r="S2664" s="13"/>
      <c r="U2664" s="13"/>
      <c r="V2664" s="13"/>
      <c r="W2664" s="13"/>
    </row>
    <row r="2665" spans="13:23" x14ac:dyDescent="0.2">
      <c r="M2665" s="13"/>
      <c r="N2665" s="13"/>
      <c r="O2665" s="81"/>
      <c r="P2665" s="13"/>
      <c r="Q2665" s="71"/>
      <c r="R2665" s="13"/>
      <c r="S2665" s="13"/>
      <c r="U2665" s="13"/>
      <c r="V2665" s="13"/>
      <c r="W2665" s="13"/>
    </row>
    <row r="2666" spans="13:23" x14ac:dyDescent="0.2">
      <c r="M2666" s="13"/>
      <c r="N2666" s="13"/>
      <c r="O2666" s="81"/>
      <c r="P2666" s="13"/>
      <c r="Q2666" s="71"/>
      <c r="R2666" s="13"/>
      <c r="S2666" s="13"/>
      <c r="U2666" s="13"/>
      <c r="V2666" s="13"/>
      <c r="W2666" s="13"/>
    </row>
    <row r="2667" spans="13:23" x14ac:dyDescent="0.2">
      <c r="M2667" s="13"/>
      <c r="N2667" s="13"/>
      <c r="O2667" s="81"/>
      <c r="P2667" s="13"/>
      <c r="Q2667" s="71"/>
      <c r="R2667" s="13"/>
      <c r="S2667" s="13"/>
      <c r="U2667" s="13"/>
      <c r="V2667" s="13"/>
      <c r="W2667" s="13"/>
    </row>
    <row r="2668" spans="13:23" x14ac:dyDescent="0.2">
      <c r="M2668" s="13"/>
      <c r="N2668" s="13"/>
      <c r="O2668" s="81"/>
      <c r="P2668" s="13"/>
      <c r="Q2668" s="71"/>
      <c r="R2668" s="13"/>
      <c r="S2668" s="13"/>
      <c r="U2668" s="13"/>
      <c r="V2668" s="13"/>
      <c r="W2668" s="13"/>
    </row>
    <row r="2669" spans="13:23" x14ac:dyDescent="0.2">
      <c r="M2669" s="13"/>
      <c r="N2669" s="13"/>
      <c r="O2669" s="81"/>
      <c r="P2669" s="13"/>
      <c r="Q2669" s="71"/>
      <c r="R2669" s="13"/>
      <c r="S2669" s="13"/>
      <c r="U2669" s="13"/>
      <c r="V2669" s="13"/>
      <c r="W2669" s="13"/>
    </row>
    <row r="2670" spans="13:23" x14ac:dyDescent="0.2">
      <c r="M2670" s="13"/>
      <c r="N2670" s="13"/>
      <c r="O2670" s="81"/>
      <c r="P2670" s="13"/>
      <c r="Q2670" s="71"/>
      <c r="R2670" s="13"/>
      <c r="S2670" s="13"/>
      <c r="U2670" s="13"/>
      <c r="V2670" s="13"/>
      <c r="W2670" s="13"/>
    </row>
    <row r="2671" spans="13:23" x14ac:dyDescent="0.2">
      <c r="M2671" s="13"/>
      <c r="N2671" s="13"/>
      <c r="O2671" s="81"/>
      <c r="P2671" s="13"/>
      <c r="Q2671" s="71"/>
      <c r="R2671" s="13"/>
      <c r="S2671" s="13"/>
      <c r="U2671" s="13"/>
      <c r="V2671" s="13"/>
      <c r="W2671" s="13"/>
    </row>
    <row r="2672" spans="13:23" x14ac:dyDescent="0.2">
      <c r="M2672" s="13"/>
      <c r="N2672" s="13"/>
      <c r="O2672" s="81"/>
      <c r="P2672" s="13"/>
      <c r="Q2672" s="71"/>
      <c r="R2672" s="13"/>
      <c r="S2672" s="13"/>
      <c r="U2672" s="13"/>
      <c r="V2672" s="13"/>
      <c r="W2672" s="13"/>
    </row>
    <row r="2673" spans="13:23" x14ac:dyDescent="0.2">
      <c r="M2673" s="13"/>
      <c r="N2673" s="13"/>
      <c r="O2673" s="81"/>
      <c r="P2673" s="13"/>
      <c r="Q2673" s="71"/>
      <c r="R2673" s="13"/>
      <c r="S2673" s="13"/>
      <c r="U2673" s="13"/>
      <c r="V2673" s="13"/>
      <c r="W2673" s="13"/>
    </row>
    <row r="2674" spans="13:23" x14ac:dyDescent="0.2">
      <c r="M2674" s="13"/>
      <c r="N2674" s="13"/>
      <c r="O2674" s="81"/>
      <c r="P2674" s="13"/>
      <c r="Q2674" s="71"/>
      <c r="R2674" s="13"/>
      <c r="S2674" s="13"/>
      <c r="U2674" s="13"/>
      <c r="V2674" s="13"/>
      <c r="W2674" s="13"/>
    </row>
    <row r="2675" spans="13:23" x14ac:dyDescent="0.2">
      <c r="M2675" s="13"/>
      <c r="N2675" s="13"/>
      <c r="O2675" s="81"/>
      <c r="P2675" s="13"/>
      <c r="Q2675" s="71"/>
      <c r="R2675" s="13"/>
      <c r="S2675" s="13"/>
      <c r="U2675" s="13"/>
      <c r="V2675" s="13"/>
      <c r="W2675" s="13"/>
    </row>
    <row r="2676" spans="13:23" x14ac:dyDescent="0.2">
      <c r="M2676" s="13"/>
      <c r="N2676" s="13"/>
      <c r="O2676" s="81"/>
      <c r="P2676" s="13"/>
      <c r="Q2676" s="71"/>
      <c r="R2676" s="13"/>
      <c r="S2676" s="13"/>
      <c r="U2676" s="13"/>
      <c r="V2676" s="13"/>
      <c r="W2676" s="13"/>
    </row>
    <row r="2677" spans="13:23" x14ac:dyDescent="0.2">
      <c r="M2677" s="13"/>
      <c r="N2677" s="13"/>
      <c r="O2677" s="81"/>
      <c r="P2677" s="13"/>
      <c r="Q2677" s="71"/>
      <c r="R2677" s="13"/>
      <c r="S2677" s="13"/>
      <c r="U2677" s="13"/>
      <c r="V2677" s="13"/>
      <c r="W2677" s="13"/>
    </row>
    <row r="2678" spans="13:23" x14ac:dyDescent="0.2">
      <c r="M2678" s="13"/>
      <c r="N2678" s="13"/>
      <c r="O2678" s="81"/>
      <c r="P2678" s="13"/>
      <c r="Q2678" s="71"/>
      <c r="R2678" s="13"/>
      <c r="S2678" s="13"/>
      <c r="U2678" s="13"/>
      <c r="V2678" s="13"/>
      <c r="W2678" s="13"/>
    </row>
    <row r="2679" spans="13:23" x14ac:dyDescent="0.2">
      <c r="M2679" s="13"/>
      <c r="N2679" s="13"/>
      <c r="O2679" s="81"/>
      <c r="P2679" s="13"/>
      <c r="Q2679" s="71"/>
      <c r="R2679" s="13"/>
      <c r="S2679" s="13"/>
      <c r="U2679" s="13"/>
      <c r="V2679" s="13"/>
      <c r="W2679" s="13"/>
    </row>
    <row r="2680" spans="13:23" x14ac:dyDescent="0.2">
      <c r="M2680" s="13"/>
      <c r="N2680" s="13"/>
      <c r="O2680" s="81"/>
      <c r="P2680" s="13"/>
      <c r="Q2680" s="71"/>
      <c r="R2680" s="13"/>
      <c r="S2680" s="13"/>
      <c r="U2680" s="13"/>
      <c r="V2680" s="13"/>
      <c r="W2680" s="13"/>
    </row>
    <row r="2681" spans="13:23" x14ac:dyDescent="0.2">
      <c r="M2681" s="13"/>
      <c r="N2681" s="13"/>
      <c r="O2681" s="81"/>
      <c r="P2681" s="13"/>
      <c r="Q2681" s="71"/>
      <c r="R2681" s="13"/>
      <c r="S2681" s="13"/>
      <c r="U2681" s="13"/>
      <c r="V2681" s="13"/>
      <c r="W2681" s="13"/>
    </row>
    <row r="2682" spans="13:23" x14ac:dyDescent="0.2">
      <c r="M2682" s="13"/>
      <c r="N2682" s="13"/>
      <c r="O2682" s="81"/>
      <c r="P2682" s="13"/>
      <c r="Q2682" s="71"/>
      <c r="R2682" s="13"/>
      <c r="S2682" s="13"/>
      <c r="U2682" s="13"/>
      <c r="V2682" s="13"/>
      <c r="W2682" s="13"/>
    </row>
    <row r="2683" spans="13:23" x14ac:dyDescent="0.2">
      <c r="M2683" s="13"/>
      <c r="N2683" s="13"/>
      <c r="O2683" s="81"/>
      <c r="P2683" s="13"/>
      <c r="Q2683" s="71"/>
      <c r="R2683" s="13"/>
      <c r="S2683" s="13"/>
      <c r="U2683" s="13"/>
      <c r="V2683" s="13"/>
      <c r="W2683" s="13"/>
    </row>
    <row r="2684" spans="13:23" x14ac:dyDescent="0.2">
      <c r="M2684" s="13"/>
      <c r="N2684" s="13"/>
      <c r="O2684" s="81"/>
      <c r="P2684" s="13"/>
      <c r="Q2684" s="71"/>
      <c r="R2684" s="13"/>
      <c r="S2684" s="13"/>
      <c r="U2684" s="13"/>
      <c r="V2684" s="13"/>
      <c r="W2684" s="13"/>
    </row>
    <row r="2685" spans="13:23" x14ac:dyDescent="0.2">
      <c r="M2685" s="13"/>
      <c r="N2685" s="13"/>
      <c r="O2685" s="81"/>
      <c r="P2685" s="13"/>
      <c r="Q2685" s="71"/>
      <c r="R2685" s="13"/>
      <c r="S2685" s="13"/>
      <c r="U2685" s="13"/>
      <c r="V2685" s="13"/>
      <c r="W2685" s="13"/>
    </row>
    <row r="2686" spans="13:23" x14ac:dyDescent="0.2">
      <c r="M2686" s="13"/>
      <c r="N2686" s="13"/>
      <c r="O2686" s="81"/>
      <c r="P2686" s="13"/>
      <c r="Q2686" s="71"/>
      <c r="R2686" s="13"/>
      <c r="S2686" s="13"/>
      <c r="U2686" s="13"/>
      <c r="V2686" s="13"/>
      <c r="W2686" s="13"/>
    </row>
    <row r="2687" spans="13:23" x14ac:dyDescent="0.2">
      <c r="M2687" s="13"/>
      <c r="N2687" s="13"/>
      <c r="O2687" s="81"/>
      <c r="P2687" s="13"/>
      <c r="Q2687" s="71"/>
      <c r="R2687" s="13"/>
      <c r="S2687" s="13"/>
      <c r="U2687" s="13"/>
      <c r="V2687" s="13"/>
      <c r="W2687" s="13"/>
    </row>
    <row r="2688" spans="13:23" x14ac:dyDescent="0.2">
      <c r="M2688" s="13"/>
      <c r="N2688" s="13"/>
      <c r="O2688" s="81"/>
      <c r="P2688" s="13"/>
      <c r="Q2688" s="71"/>
      <c r="R2688" s="13"/>
      <c r="S2688" s="13"/>
      <c r="U2688" s="13"/>
      <c r="V2688" s="13"/>
      <c r="W2688" s="13"/>
    </row>
    <row r="2689" spans="13:23" x14ac:dyDescent="0.2">
      <c r="M2689" s="13"/>
      <c r="N2689" s="13"/>
      <c r="O2689" s="81"/>
      <c r="P2689" s="13"/>
      <c r="Q2689" s="71"/>
      <c r="R2689" s="13"/>
      <c r="S2689" s="13"/>
      <c r="U2689" s="13"/>
      <c r="V2689" s="13"/>
      <c r="W2689" s="13"/>
    </row>
    <row r="2690" spans="13:23" x14ac:dyDescent="0.2">
      <c r="M2690" s="13"/>
      <c r="N2690" s="13"/>
      <c r="O2690" s="81"/>
      <c r="P2690" s="13"/>
      <c r="Q2690" s="71"/>
      <c r="R2690" s="13"/>
      <c r="S2690" s="13"/>
      <c r="U2690" s="13"/>
      <c r="V2690" s="13"/>
      <c r="W2690" s="13"/>
    </row>
    <row r="2691" spans="13:23" x14ac:dyDescent="0.2">
      <c r="M2691" s="13"/>
      <c r="N2691" s="13"/>
      <c r="O2691" s="81"/>
      <c r="P2691" s="13"/>
      <c r="Q2691" s="71"/>
      <c r="R2691" s="13"/>
      <c r="S2691" s="13"/>
      <c r="U2691" s="13"/>
      <c r="V2691" s="13"/>
      <c r="W2691" s="13"/>
    </row>
    <row r="2692" spans="13:23" x14ac:dyDescent="0.2">
      <c r="M2692" s="13"/>
      <c r="N2692" s="13"/>
      <c r="O2692" s="81"/>
      <c r="P2692" s="13"/>
      <c r="Q2692" s="71"/>
      <c r="R2692" s="13"/>
      <c r="S2692" s="13"/>
      <c r="U2692" s="13"/>
      <c r="V2692" s="13"/>
      <c r="W2692" s="13"/>
    </row>
    <row r="2693" spans="13:23" x14ac:dyDescent="0.2">
      <c r="M2693" s="13"/>
      <c r="N2693" s="13"/>
      <c r="O2693" s="81"/>
      <c r="P2693" s="13"/>
      <c r="Q2693" s="71"/>
      <c r="R2693" s="13"/>
      <c r="S2693" s="13"/>
      <c r="U2693" s="13"/>
      <c r="V2693" s="13"/>
      <c r="W2693" s="13"/>
    </row>
    <row r="2694" spans="13:23" x14ac:dyDescent="0.2">
      <c r="M2694" s="13"/>
      <c r="N2694" s="13"/>
      <c r="O2694" s="81"/>
      <c r="P2694" s="13"/>
      <c r="Q2694" s="71"/>
      <c r="R2694" s="13"/>
      <c r="S2694" s="13"/>
      <c r="U2694" s="13"/>
      <c r="V2694" s="13"/>
      <c r="W2694" s="13"/>
    </row>
    <row r="2695" spans="13:23" x14ac:dyDescent="0.2">
      <c r="M2695" s="13"/>
      <c r="N2695" s="13"/>
      <c r="O2695" s="81"/>
      <c r="P2695" s="13"/>
      <c r="Q2695" s="71"/>
      <c r="R2695" s="13"/>
      <c r="S2695" s="13"/>
      <c r="U2695" s="13"/>
      <c r="V2695" s="13"/>
      <c r="W2695" s="13"/>
    </row>
    <row r="2696" spans="13:23" x14ac:dyDescent="0.2">
      <c r="M2696" s="13"/>
      <c r="N2696" s="13"/>
      <c r="O2696" s="81"/>
      <c r="P2696" s="13"/>
      <c r="Q2696" s="71"/>
      <c r="R2696" s="13"/>
      <c r="S2696" s="13"/>
      <c r="U2696" s="13"/>
      <c r="V2696" s="13"/>
      <c r="W2696" s="13"/>
    </row>
    <row r="2697" spans="13:23" x14ac:dyDescent="0.2">
      <c r="M2697" s="13"/>
      <c r="N2697" s="13"/>
      <c r="O2697" s="81"/>
      <c r="P2697" s="13"/>
      <c r="Q2697" s="71"/>
      <c r="R2697" s="13"/>
      <c r="S2697" s="13"/>
      <c r="U2697" s="13"/>
      <c r="V2697" s="13"/>
      <c r="W2697" s="13"/>
    </row>
    <row r="2698" spans="13:23" x14ac:dyDescent="0.2">
      <c r="M2698" s="13"/>
      <c r="N2698" s="13"/>
      <c r="O2698" s="81"/>
      <c r="P2698" s="13"/>
      <c r="Q2698" s="71"/>
      <c r="R2698" s="13"/>
      <c r="S2698" s="13"/>
      <c r="U2698" s="13"/>
      <c r="V2698" s="13"/>
      <c r="W2698" s="13"/>
    </row>
    <row r="2699" spans="13:23" x14ac:dyDescent="0.2">
      <c r="M2699" s="13"/>
      <c r="N2699" s="13"/>
      <c r="O2699" s="81"/>
      <c r="P2699" s="13"/>
      <c r="Q2699" s="71"/>
      <c r="R2699" s="13"/>
      <c r="S2699" s="13"/>
      <c r="U2699" s="13"/>
      <c r="V2699" s="13"/>
      <c r="W2699" s="13"/>
    </row>
    <row r="2700" spans="13:23" x14ac:dyDescent="0.2">
      <c r="M2700" s="13"/>
      <c r="N2700" s="13"/>
      <c r="O2700" s="81"/>
      <c r="P2700" s="13"/>
      <c r="Q2700" s="71"/>
      <c r="R2700" s="13"/>
      <c r="S2700" s="13"/>
      <c r="U2700" s="13"/>
      <c r="V2700" s="13"/>
      <c r="W2700" s="13"/>
    </row>
    <row r="2701" spans="13:23" x14ac:dyDescent="0.2">
      <c r="M2701" s="13"/>
      <c r="N2701" s="13"/>
      <c r="O2701" s="81"/>
      <c r="P2701" s="13"/>
      <c r="Q2701" s="71"/>
      <c r="R2701" s="13"/>
      <c r="S2701" s="13"/>
      <c r="U2701" s="13"/>
      <c r="V2701" s="13"/>
      <c r="W2701" s="13"/>
    </row>
    <row r="2702" spans="13:23" x14ac:dyDescent="0.2">
      <c r="M2702" s="13"/>
      <c r="N2702" s="13"/>
      <c r="O2702" s="81"/>
      <c r="P2702" s="13"/>
      <c r="Q2702" s="71"/>
      <c r="R2702" s="13"/>
      <c r="S2702" s="13"/>
      <c r="U2702" s="13"/>
      <c r="V2702" s="13"/>
      <c r="W2702" s="13"/>
    </row>
    <row r="2703" spans="13:23" x14ac:dyDescent="0.2">
      <c r="M2703" s="13"/>
      <c r="N2703" s="13"/>
      <c r="O2703" s="81"/>
      <c r="P2703" s="13"/>
      <c r="Q2703" s="71"/>
      <c r="R2703" s="13"/>
      <c r="S2703" s="13"/>
      <c r="U2703" s="13"/>
      <c r="V2703" s="13"/>
      <c r="W2703" s="13"/>
    </row>
    <row r="2704" spans="13:23" x14ac:dyDescent="0.2">
      <c r="M2704" s="13"/>
      <c r="N2704" s="13"/>
      <c r="O2704" s="81"/>
      <c r="P2704" s="13"/>
      <c r="Q2704" s="71"/>
      <c r="R2704" s="13"/>
      <c r="S2704" s="13"/>
      <c r="U2704" s="13"/>
      <c r="V2704" s="13"/>
      <c r="W2704" s="13"/>
    </row>
    <row r="2705" spans="13:23" x14ac:dyDescent="0.2">
      <c r="M2705" s="13"/>
      <c r="N2705" s="13"/>
      <c r="O2705" s="81"/>
      <c r="P2705" s="13"/>
      <c r="Q2705" s="71"/>
      <c r="R2705" s="13"/>
      <c r="S2705" s="13"/>
      <c r="U2705" s="13"/>
      <c r="V2705" s="13"/>
      <c r="W2705" s="13"/>
    </row>
    <row r="2706" spans="13:23" x14ac:dyDescent="0.2">
      <c r="M2706" s="13"/>
      <c r="N2706" s="13"/>
      <c r="O2706" s="81"/>
      <c r="P2706" s="13"/>
      <c r="Q2706" s="71"/>
      <c r="R2706" s="13"/>
      <c r="S2706" s="13"/>
      <c r="U2706" s="13"/>
      <c r="V2706" s="13"/>
      <c r="W2706" s="13"/>
    </row>
    <row r="2707" spans="13:23" x14ac:dyDescent="0.2">
      <c r="M2707" s="13"/>
      <c r="N2707" s="13"/>
      <c r="O2707" s="81"/>
      <c r="P2707" s="13"/>
      <c r="Q2707" s="71"/>
      <c r="R2707" s="13"/>
      <c r="S2707" s="13"/>
      <c r="U2707" s="13"/>
      <c r="V2707" s="13"/>
      <c r="W2707" s="13"/>
    </row>
    <row r="2708" spans="13:23" x14ac:dyDescent="0.2">
      <c r="M2708" s="13"/>
      <c r="N2708" s="13"/>
      <c r="O2708" s="81"/>
      <c r="P2708" s="13"/>
      <c r="Q2708" s="71"/>
      <c r="R2708" s="13"/>
      <c r="S2708" s="13"/>
      <c r="U2708" s="13"/>
      <c r="V2708" s="13"/>
      <c r="W2708" s="13"/>
    </row>
    <row r="2709" spans="13:23" x14ac:dyDescent="0.2">
      <c r="M2709" s="13"/>
      <c r="N2709" s="13"/>
      <c r="O2709" s="81"/>
      <c r="P2709" s="13"/>
      <c r="Q2709" s="71"/>
      <c r="R2709" s="13"/>
      <c r="S2709" s="13"/>
      <c r="U2709" s="13"/>
      <c r="V2709" s="13"/>
      <c r="W2709" s="13"/>
    </row>
    <row r="2710" spans="13:23" x14ac:dyDescent="0.2">
      <c r="M2710" s="13"/>
      <c r="N2710" s="13"/>
      <c r="O2710" s="81"/>
      <c r="P2710" s="13"/>
      <c r="Q2710" s="71"/>
      <c r="R2710" s="13"/>
      <c r="S2710" s="13"/>
      <c r="U2710" s="13"/>
      <c r="V2710" s="13"/>
      <c r="W2710" s="13"/>
    </row>
    <row r="2711" spans="13:23" x14ac:dyDescent="0.2">
      <c r="M2711" s="13"/>
      <c r="N2711" s="13"/>
      <c r="O2711" s="81"/>
      <c r="P2711" s="13"/>
      <c r="Q2711" s="71"/>
      <c r="R2711" s="13"/>
      <c r="S2711" s="13"/>
      <c r="U2711" s="13"/>
      <c r="V2711" s="13"/>
      <c r="W2711" s="13"/>
    </row>
    <row r="2712" spans="13:23" x14ac:dyDescent="0.2">
      <c r="M2712" s="13"/>
      <c r="N2712" s="13"/>
      <c r="O2712" s="81"/>
      <c r="P2712" s="13"/>
      <c r="Q2712" s="71"/>
      <c r="R2712" s="13"/>
      <c r="S2712" s="13"/>
      <c r="U2712" s="13"/>
      <c r="V2712" s="13"/>
      <c r="W2712" s="13"/>
    </row>
    <row r="2713" spans="13:23" x14ac:dyDescent="0.2">
      <c r="M2713" s="13"/>
      <c r="N2713" s="13"/>
      <c r="O2713" s="81"/>
      <c r="P2713" s="13"/>
      <c r="Q2713" s="71"/>
      <c r="R2713" s="13"/>
      <c r="S2713" s="13"/>
      <c r="U2713" s="13"/>
      <c r="V2713" s="13"/>
      <c r="W2713" s="13"/>
    </row>
    <row r="2714" spans="13:23" x14ac:dyDescent="0.2">
      <c r="M2714" s="13"/>
      <c r="N2714" s="13"/>
      <c r="O2714" s="81"/>
      <c r="P2714" s="13"/>
      <c r="Q2714" s="71"/>
      <c r="R2714" s="13"/>
      <c r="S2714" s="13"/>
      <c r="U2714" s="13"/>
      <c r="V2714" s="13"/>
      <c r="W2714" s="13"/>
    </row>
    <row r="2715" spans="13:23" x14ac:dyDescent="0.2">
      <c r="M2715" s="13"/>
      <c r="N2715" s="13"/>
      <c r="O2715" s="81"/>
      <c r="P2715" s="13"/>
      <c r="Q2715" s="71"/>
      <c r="R2715" s="13"/>
      <c r="S2715" s="13"/>
      <c r="U2715" s="13"/>
      <c r="V2715" s="13"/>
      <c r="W2715" s="13"/>
    </row>
    <row r="2716" spans="13:23" x14ac:dyDescent="0.2">
      <c r="M2716" s="13"/>
      <c r="N2716" s="13"/>
      <c r="O2716" s="81"/>
      <c r="P2716" s="13"/>
      <c r="Q2716" s="71"/>
      <c r="R2716" s="13"/>
      <c r="S2716" s="13"/>
      <c r="U2716" s="13"/>
      <c r="V2716" s="13"/>
      <c r="W2716" s="13"/>
    </row>
    <row r="2717" spans="13:23" x14ac:dyDescent="0.2">
      <c r="M2717" s="13"/>
      <c r="N2717" s="13"/>
      <c r="O2717" s="81"/>
      <c r="P2717" s="13"/>
      <c r="Q2717" s="71"/>
      <c r="R2717" s="13"/>
      <c r="S2717" s="13"/>
      <c r="U2717" s="13"/>
      <c r="V2717" s="13"/>
      <c r="W2717" s="13"/>
    </row>
    <row r="2718" spans="13:23" x14ac:dyDescent="0.2">
      <c r="M2718" s="13"/>
      <c r="N2718" s="13"/>
      <c r="O2718" s="81"/>
      <c r="P2718" s="13"/>
      <c r="Q2718" s="71"/>
      <c r="R2718" s="13"/>
      <c r="S2718" s="13"/>
      <c r="U2718" s="13"/>
      <c r="V2718" s="13"/>
      <c r="W2718" s="13"/>
    </row>
    <row r="2719" spans="13:23" x14ac:dyDescent="0.2">
      <c r="M2719" s="13"/>
      <c r="N2719" s="13"/>
      <c r="O2719" s="81"/>
      <c r="P2719" s="13"/>
      <c r="Q2719" s="71"/>
      <c r="R2719" s="13"/>
      <c r="S2719" s="13"/>
      <c r="U2719" s="13"/>
      <c r="V2719" s="13"/>
      <c r="W2719" s="13"/>
    </row>
    <row r="2720" spans="13:23" x14ac:dyDescent="0.2">
      <c r="M2720" s="13"/>
      <c r="N2720" s="13"/>
      <c r="O2720" s="81"/>
      <c r="P2720" s="13"/>
      <c r="Q2720" s="71"/>
      <c r="R2720" s="13"/>
      <c r="S2720" s="13"/>
      <c r="U2720" s="13"/>
      <c r="V2720" s="13"/>
      <c r="W2720" s="13"/>
    </row>
    <row r="2721" spans="13:23" x14ac:dyDescent="0.2">
      <c r="M2721" s="13"/>
      <c r="N2721" s="13"/>
      <c r="O2721" s="81"/>
      <c r="P2721" s="13"/>
      <c r="Q2721" s="71"/>
      <c r="R2721" s="13"/>
      <c r="S2721" s="13"/>
      <c r="U2721" s="13"/>
      <c r="V2721" s="13"/>
      <c r="W2721" s="13"/>
    </row>
    <row r="2722" spans="13:23" x14ac:dyDescent="0.2">
      <c r="M2722" s="13"/>
      <c r="N2722" s="13"/>
      <c r="O2722" s="81"/>
      <c r="P2722" s="13"/>
      <c r="Q2722" s="71"/>
      <c r="R2722" s="13"/>
      <c r="S2722" s="13"/>
      <c r="U2722" s="13"/>
      <c r="V2722" s="13"/>
      <c r="W2722" s="13"/>
    </row>
    <row r="2723" spans="13:23" x14ac:dyDescent="0.2">
      <c r="M2723" s="13"/>
      <c r="N2723" s="13"/>
      <c r="O2723" s="81"/>
      <c r="P2723" s="13"/>
      <c r="Q2723" s="71"/>
      <c r="R2723" s="13"/>
      <c r="S2723" s="13"/>
      <c r="U2723" s="13"/>
      <c r="V2723" s="13"/>
      <c r="W2723" s="13"/>
    </row>
    <row r="2724" spans="13:23" x14ac:dyDescent="0.2">
      <c r="M2724" s="13"/>
      <c r="N2724" s="13"/>
      <c r="O2724" s="81"/>
      <c r="P2724" s="13"/>
      <c r="Q2724" s="71"/>
      <c r="R2724" s="13"/>
      <c r="S2724" s="13"/>
      <c r="U2724" s="13"/>
      <c r="V2724" s="13"/>
      <c r="W2724" s="13"/>
    </row>
    <row r="2725" spans="13:23" x14ac:dyDescent="0.2">
      <c r="M2725" s="13"/>
      <c r="N2725" s="13"/>
      <c r="O2725" s="81"/>
      <c r="P2725" s="13"/>
      <c r="Q2725" s="71"/>
      <c r="R2725" s="13"/>
      <c r="S2725" s="13"/>
      <c r="U2725" s="13"/>
      <c r="V2725" s="13"/>
      <c r="W2725" s="13"/>
    </row>
    <row r="2726" spans="13:23" x14ac:dyDescent="0.2">
      <c r="M2726" s="13"/>
      <c r="N2726" s="13"/>
      <c r="O2726" s="81"/>
      <c r="P2726" s="13"/>
      <c r="Q2726" s="71"/>
      <c r="R2726" s="13"/>
      <c r="S2726" s="13"/>
      <c r="U2726" s="13"/>
      <c r="V2726" s="13"/>
      <c r="W2726" s="13"/>
    </row>
    <row r="2727" spans="13:23" x14ac:dyDescent="0.2">
      <c r="M2727" s="13"/>
      <c r="N2727" s="13"/>
      <c r="O2727" s="81"/>
      <c r="P2727" s="13"/>
      <c r="Q2727" s="71"/>
      <c r="R2727" s="13"/>
      <c r="S2727" s="13"/>
      <c r="U2727" s="13"/>
      <c r="V2727" s="13"/>
      <c r="W2727" s="13"/>
    </row>
    <row r="2728" spans="13:23" x14ac:dyDescent="0.2">
      <c r="M2728" s="13"/>
      <c r="N2728" s="13"/>
      <c r="O2728" s="81"/>
      <c r="P2728" s="13"/>
      <c r="Q2728" s="71"/>
      <c r="R2728" s="13"/>
      <c r="S2728" s="13"/>
      <c r="U2728" s="13"/>
      <c r="V2728" s="13"/>
      <c r="W2728" s="13"/>
    </row>
    <row r="2729" spans="13:23" x14ac:dyDescent="0.2">
      <c r="M2729" s="13"/>
      <c r="N2729" s="13"/>
      <c r="O2729" s="81"/>
      <c r="P2729" s="13"/>
      <c r="Q2729" s="71"/>
      <c r="R2729" s="13"/>
      <c r="S2729" s="13"/>
      <c r="U2729" s="13"/>
      <c r="V2729" s="13"/>
      <c r="W2729" s="13"/>
    </row>
    <row r="2730" spans="13:23" x14ac:dyDescent="0.2">
      <c r="M2730" s="13"/>
      <c r="N2730" s="13"/>
      <c r="O2730" s="81"/>
      <c r="P2730" s="13"/>
      <c r="Q2730" s="71"/>
      <c r="R2730" s="13"/>
      <c r="S2730" s="13"/>
      <c r="U2730" s="13"/>
      <c r="V2730" s="13"/>
      <c r="W2730" s="13"/>
    </row>
    <row r="2731" spans="13:23" x14ac:dyDescent="0.2">
      <c r="M2731" s="13"/>
      <c r="N2731" s="13"/>
      <c r="O2731" s="81"/>
      <c r="P2731" s="13"/>
      <c r="Q2731" s="71"/>
      <c r="R2731" s="13"/>
      <c r="S2731" s="13"/>
      <c r="U2731" s="13"/>
      <c r="V2731" s="13"/>
      <c r="W2731" s="13"/>
    </row>
    <row r="2732" spans="13:23" x14ac:dyDescent="0.2">
      <c r="M2732" s="13"/>
      <c r="N2732" s="13"/>
      <c r="O2732" s="81"/>
      <c r="P2732" s="13"/>
      <c r="Q2732" s="71"/>
      <c r="R2732" s="13"/>
      <c r="S2732" s="13"/>
      <c r="U2732" s="13"/>
      <c r="V2732" s="13"/>
      <c r="W2732" s="13"/>
    </row>
    <row r="2733" spans="13:23" x14ac:dyDescent="0.2">
      <c r="M2733" s="13"/>
      <c r="N2733" s="13"/>
      <c r="O2733" s="81"/>
      <c r="P2733" s="13"/>
      <c r="Q2733" s="71"/>
      <c r="R2733" s="13"/>
      <c r="S2733" s="13"/>
      <c r="U2733" s="13"/>
      <c r="V2733" s="13"/>
      <c r="W2733" s="13"/>
    </row>
    <row r="2734" spans="13:23" x14ac:dyDescent="0.2">
      <c r="M2734" s="13"/>
      <c r="N2734" s="13"/>
      <c r="O2734" s="81"/>
      <c r="P2734" s="13"/>
      <c r="Q2734" s="71"/>
      <c r="R2734" s="13"/>
      <c r="S2734" s="13"/>
      <c r="U2734" s="13"/>
      <c r="V2734" s="13"/>
      <c r="W2734" s="13"/>
    </row>
    <row r="2735" spans="13:23" x14ac:dyDescent="0.2">
      <c r="M2735" s="13"/>
      <c r="N2735" s="13"/>
      <c r="O2735" s="81"/>
      <c r="P2735" s="13"/>
      <c r="Q2735" s="71"/>
      <c r="R2735" s="13"/>
      <c r="S2735" s="13"/>
      <c r="U2735" s="13"/>
      <c r="V2735" s="13"/>
      <c r="W2735" s="13"/>
    </row>
    <row r="2736" spans="13:23" x14ac:dyDescent="0.2">
      <c r="M2736" s="13"/>
      <c r="N2736" s="13"/>
      <c r="O2736" s="81"/>
      <c r="P2736" s="13"/>
      <c r="Q2736" s="71"/>
      <c r="R2736" s="13"/>
      <c r="S2736" s="13"/>
      <c r="U2736" s="13"/>
      <c r="V2736" s="13"/>
      <c r="W2736" s="13"/>
    </row>
    <row r="2737" spans="13:23" x14ac:dyDescent="0.2">
      <c r="M2737" s="13"/>
      <c r="N2737" s="13"/>
      <c r="O2737" s="81"/>
      <c r="P2737" s="13"/>
      <c r="Q2737" s="71"/>
      <c r="R2737" s="13"/>
      <c r="S2737" s="13"/>
      <c r="U2737" s="13"/>
      <c r="V2737" s="13"/>
      <c r="W2737" s="13"/>
    </row>
    <row r="2738" spans="13:23" x14ac:dyDescent="0.2">
      <c r="M2738" s="13"/>
      <c r="N2738" s="13"/>
      <c r="O2738" s="81"/>
      <c r="P2738" s="13"/>
      <c r="Q2738" s="71"/>
      <c r="R2738" s="13"/>
      <c r="S2738" s="13"/>
      <c r="U2738" s="13"/>
      <c r="V2738" s="13"/>
      <c r="W2738" s="13"/>
    </row>
    <row r="2739" spans="13:23" x14ac:dyDescent="0.2">
      <c r="M2739" s="13"/>
      <c r="N2739" s="13"/>
      <c r="O2739" s="81"/>
      <c r="P2739" s="13"/>
      <c r="Q2739" s="71"/>
      <c r="R2739" s="13"/>
      <c r="S2739" s="13"/>
      <c r="U2739" s="13"/>
      <c r="V2739" s="13"/>
      <c r="W2739" s="13"/>
    </row>
    <row r="2740" spans="13:23" x14ac:dyDescent="0.2">
      <c r="M2740" s="13"/>
      <c r="N2740" s="13"/>
      <c r="O2740" s="81"/>
      <c r="P2740" s="13"/>
      <c r="Q2740" s="71"/>
      <c r="R2740" s="13"/>
      <c r="S2740" s="13"/>
      <c r="U2740" s="13"/>
      <c r="V2740" s="13"/>
      <c r="W2740" s="13"/>
    </row>
    <row r="2741" spans="13:23" x14ac:dyDescent="0.2">
      <c r="M2741" s="13"/>
      <c r="N2741" s="13"/>
      <c r="O2741" s="81"/>
      <c r="P2741" s="13"/>
      <c r="Q2741" s="71"/>
      <c r="R2741" s="13"/>
      <c r="S2741" s="13"/>
      <c r="U2741" s="13"/>
      <c r="V2741" s="13"/>
      <c r="W2741" s="13"/>
    </row>
    <row r="2742" spans="13:23" x14ac:dyDescent="0.2">
      <c r="M2742" s="13"/>
      <c r="N2742" s="13"/>
      <c r="O2742" s="81"/>
      <c r="P2742" s="13"/>
      <c r="Q2742" s="71"/>
      <c r="R2742" s="13"/>
      <c r="S2742" s="13"/>
      <c r="U2742" s="13"/>
      <c r="V2742" s="13"/>
      <c r="W2742" s="13"/>
    </row>
    <row r="2743" spans="13:23" x14ac:dyDescent="0.2">
      <c r="M2743" s="13"/>
      <c r="N2743" s="13"/>
      <c r="O2743" s="81"/>
      <c r="P2743" s="13"/>
      <c r="Q2743" s="71"/>
      <c r="R2743" s="13"/>
      <c r="S2743" s="13"/>
      <c r="U2743" s="13"/>
      <c r="V2743" s="13"/>
      <c r="W2743" s="13"/>
    </row>
    <row r="2744" spans="13:23" x14ac:dyDescent="0.2">
      <c r="M2744" s="13"/>
      <c r="N2744" s="13"/>
      <c r="O2744" s="81"/>
      <c r="P2744" s="13"/>
      <c r="Q2744" s="71"/>
      <c r="R2744" s="13"/>
      <c r="S2744" s="13"/>
      <c r="U2744" s="13"/>
      <c r="V2744" s="13"/>
      <c r="W2744" s="13"/>
    </row>
    <row r="2745" spans="13:23" x14ac:dyDescent="0.2">
      <c r="M2745" s="13"/>
      <c r="N2745" s="13"/>
      <c r="O2745" s="81"/>
      <c r="P2745" s="13"/>
      <c r="Q2745" s="71"/>
      <c r="R2745" s="13"/>
      <c r="S2745" s="13"/>
      <c r="U2745" s="13"/>
      <c r="V2745" s="13"/>
      <c r="W2745" s="13"/>
    </row>
    <row r="2746" spans="13:23" x14ac:dyDescent="0.2">
      <c r="M2746" s="13"/>
      <c r="N2746" s="13"/>
      <c r="O2746" s="81"/>
      <c r="P2746" s="13"/>
      <c r="Q2746" s="71"/>
      <c r="R2746" s="13"/>
      <c r="S2746" s="13"/>
      <c r="U2746" s="13"/>
      <c r="V2746" s="13"/>
      <c r="W2746" s="13"/>
    </row>
    <row r="2747" spans="13:23" x14ac:dyDescent="0.2">
      <c r="M2747" s="13"/>
      <c r="N2747" s="13"/>
      <c r="O2747" s="81"/>
      <c r="P2747" s="13"/>
      <c r="Q2747" s="71"/>
      <c r="R2747" s="13"/>
      <c r="S2747" s="13"/>
      <c r="U2747" s="13"/>
      <c r="V2747" s="13"/>
      <c r="W2747" s="13"/>
    </row>
    <row r="2748" spans="13:23" x14ac:dyDescent="0.2">
      <c r="M2748" s="13"/>
      <c r="N2748" s="13"/>
      <c r="O2748" s="81"/>
      <c r="P2748" s="13"/>
      <c r="Q2748" s="71"/>
      <c r="R2748" s="13"/>
      <c r="S2748" s="13"/>
      <c r="U2748" s="13"/>
      <c r="V2748" s="13"/>
      <c r="W2748" s="13"/>
    </row>
    <row r="2749" spans="13:23" x14ac:dyDescent="0.2">
      <c r="M2749" s="13"/>
      <c r="N2749" s="13"/>
      <c r="O2749" s="81"/>
      <c r="P2749" s="13"/>
      <c r="Q2749" s="71"/>
      <c r="R2749" s="13"/>
      <c r="S2749" s="13"/>
      <c r="U2749" s="13"/>
      <c r="V2749" s="13"/>
      <c r="W2749" s="13"/>
    </row>
    <row r="2750" spans="13:23" x14ac:dyDescent="0.2">
      <c r="M2750" s="13"/>
      <c r="N2750" s="13"/>
      <c r="O2750" s="81"/>
      <c r="P2750" s="13"/>
      <c r="Q2750" s="71"/>
      <c r="R2750" s="13"/>
      <c r="S2750" s="13"/>
      <c r="U2750" s="13"/>
      <c r="V2750" s="13"/>
      <c r="W2750" s="13"/>
    </row>
    <row r="2751" spans="13:23" x14ac:dyDescent="0.2">
      <c r="M2751" s="13"/>
      <c r="N2751" s="13"/>
      <c r="O2751" s="81"/>
      <c r="P2751" s="13"/>
      <c r="Q2751" s="71"/>
      <c r="R2751" s="13"/>
      <c r="S2751" s="13"/>
      <c r="U2751" s="13"/>
      <c r="V2751" s="13"/>
      <c r="W2751" s="13"/>
    </row>
    <row r="2752" spans="13:23" x14ac:dyDescent="0.2">
      <c r="M2752" s="13"/>
      <c r="N2752" s="13"/>
      <c r="O2752" s="81"/>
      <c r="P2752" s="13"/>
      <c r="Q2752" s="71"/>
      <c r="R2752" s="13"/>
      <c r="S2752" s="13"/>
      <c r="U2752" s="13"/>
      <c r="V2752" s="13"/>
      <c r="W2752" s="13"/>
    </row>
    <row r="2753" spans="13:23" x14ac:dyDescent="0.2">
      <c r="M2753" s="13"/>
      <c r="N2753" s="13"/>
      <c r="O2753" s="81"/>
      <c r="P2753" s="13"/>
      <c r="Q2753" s="71"/>
      <c r="R2753" s="13"/>
      <c r="S2753" s="13"/>
      <c r="U2753" s="13"/>
      <c r="V2753" s="13"/>
      <c r="W2753" s="13"/>
    </row>
    <row r="2754" spans="13:23" x14ac:dyDescent="0.2">
      <c r="M2754" s="13"/>
      <c r="N2754" s="13"/>
      <c r="O2754" s="81"/>
      <c r="P2754" s="13"/>
      <c r="Q2754" s="71"/>
      <c r="R2754" s="13"/>
      <c r="S2754" s="13"/>
      <c r="U2754" s="13"/>
      <c r="V2754" s="13"/>
      <c r="W2754" s="13"/>
    </row>
    <row r="2755" spans="13:23" x14ac:dyDescent="0.2">
      <c r="M2755" s="13"/>
      <c r="N2755" s="13"/>
      <c r="O2755" s="81"/>
      <c r="P2755" s="13"/>
      <c r="Q2755" s="71"/>
      <c r="R2755" s="13"/>
      <c r="S2755" s="13"/>
      <c r="U2755" s="13"/>
      <c r="V2755" s="13"/>
      <c r="W2755" s="13"/>
    </row>
    <row r="2756" spans="13:23" x14ac:dyDescent="0.2">
      <c r="M2756" s="13"/>
      <c r="N2756" s="13"/>
      <c r="O2756" s="81"/>
      <c r="P2756" s="13"/>
      <c r="Q2756" s="71"/>
      <c r="R2756" s="13"/>
      <c r="S2756" s="13"/>
      <c r="U2756" s="13"/>
      <c r="V2756" s="13"/>
      <c r="W2756" s="13"/>
    </row>
    <row r="2757" spans="13:23" x14ac:dyDescent="0.2">
      <c r="M2757" s="13"/>
      <c r="N2757" s="13"/>
      <c r="O2757" s="81"/>
      <c r="P2757" s="13"/>
      <c r="Q2757" s="71"/>
      <c r="R2757" s="13"/>
      <c r="S2757" s="13"/>
      <c r="U2757" s="13"/>
      <c r="V2757" s="13"/>
      <c r="W2757" s="13"/>
    </row>
    <row r="2758" spans="13:23" x14ac:dyDescent="0.2">
      <c r="M2758" s="13"/>
      <c r="N2758" s="13"/>
      <c r="O2758" s="81"/>
      <c r="P2758" s="13"/>
      <c r="Q2758" s="71"/>
      <c r="R2758" s="13"/>
      <c r="S2758" s="13"/>
      <c r="U2758" s="13"/>
      <c r="V2758" s="13"/>
      <c r="W2758" s="13"/>
    </row>
    <row r="2759" spans="13:23" x14ac:dyDescent="0.2">
      <c r="M2759" s="13"/>
      <c r="N2759" s="13"/>
      <c r="O2759" s="81"/>
      <c r="P2759" s="13"/>
      <c r="Q2759" s="71"/>
      <c r="R2759" s="13"/>
      <c r="S2759" s="13"/>
      <c r="U2759" s="13"/>
      <c r="V2759" s="13"/>
      <c r="W2759" s="13"/>
    </row>
    <row r="2760" spans="13:23" x14ac:dyDescent="0.2">
      <c r="M2760" s="13"/>
      <c r="N2760" s="13"/>
      <c r="O2760" s="81"/>
      <c r="P2760" s="13"/>
      <c r="Q2760" s="71"/>
      <c r="R2760" s="13"/>
      <c r="S2760" s="13"/>
      <c r="U2760" s="13"/>
      <c r="V2760" s="13"/>
      <c r="W2760" s="13"/>
    </row>
    <row r="2761" spans="13:23" x14ac:dyDescent="0.2">
      <c r="M2761" s="13"/>
      <c r="N2761" s="13"/>
      <c r="O2761" s="81"/>
      <c r="P2761" s="13"/>
      <c r="Q2761" s="71"/>
      <c r="R2761" s="13"/>
      <c r="S2761" s="13"/>
      <c r="U2761" s="13"/>
      <c r="V2761" s="13"/>
      <c r="W2761" s="13"/>
    </row>
    <row r="2762" spans="13:23" x14ac:dyDescent="0.2">
      <c r="M2762" s="13"/>
      <c r="N2762" s="13"/>
      <c r="O2762" s="81"/>
      <c r="P2762" s="13"/>
      <c r="Q2762" s="71"/>
      <c r="R2762" s="13"/>
      <c r="S2762" s="13"/>
      <c r="U2762" s="13"/>
      <c r="V2762" s="13"/>
      <c r="W2762" s="13"/>
    </row>
    <row r="2763" spans="13:23" x14ac:dyDescent="0.2">
      <c r="M2763" s="13"/>
      <c r="N2763" s="13"/>
      <c r="O2763" s="81"/>
      <c r="P2763" s="13"/>
      <c r="Q2763" s="71"/>
      <c r="R2763" s="13"/>
      <c r="S2763" s="13"/>
      <c r="U2763" s="13"/>
      <c r="V2763" s="13"/>
      <c r="W2763" s="13"/>
    </row>
    <row r="2764" spans="13:23" x14ac:dyDescent="0.2">
      <c r="M2764" s="13"/>
      <c r="N2764" s="13"/>
      <c r="O2764" s="81"/>
      <c r="P2764" s="13"/>
      <c r="Q2764" s="71"/>
      <c r="R2764" s="13"/>
      <c r="S2764" s="13"/>
      <c r="U2764" s="13"/>
      <c r="V2764" s="13"/>
      <c r="W2764" s="13"/>
    </row>
    <row r="2765" spans="13:23" x14ac:dyDescent="0.2">
      <c r="M2765" s="13"/>
      <c r="N2765" s="13"/>
      <c r="O2765" s="81"/>
      <c r="P2765" s="13"/>
      <c r="Q2765" s="71"/>
      <c r="R2765" s="13"/>
      <c r="S2765" s="13"/>
      <c r="U2765" s="13"/>
      <c r="V2765" s="13"/>
      <c r="W2765" s="13"/>
    </row>
    <row r="2766" spans="13:23" x14ac:dyDescent="0.2">
      <c r="M2766" s="13"/>
      <c r="N2766" s="13"/>
      <c r="O2766" s="81"/>
      <c r="P2766" s="13"/>
      <c r="Q2766" s="71"/>
      <c r="R2766" s="13"/>
      <c r="S2766" s="13"/>
      <c r="U2766" s="13"/>
      <c r="V2766" s="13"/>
      <c r="W2766" s="13"/>
    </row>
    <row r="2767" spans="13:23" x14ac:dyDescent="0.2">
      <c r="M2767" s="13"/>
      <c r="N2767" s="13"/>
      <c r="O2767" s="81"/>
      <c r="P2767" s="13"/>
      <c r="Q2767" s="71"/>
      <c r="R2767" s="13"/>
      <c r="S2767" s="13"/>
      <c r="U2767" s="13"/>
      <c r="V2767" s="13"/>
      <c r="W2767" s="13"/>
    </row>
    <row r="2768" spans="13:23" x14ac:dyDescent="0.2">
      <c r="M2768" s="13"/>
      <c r="N2768" s="13"/>
      <c r="O2768" s="81"/>
      <c r="P2768" s="13"/>
      <c r="Q2768" s="71"/>
      <c r="R2768" s="13"/>
      <c r="S2768" s="13"/>
      <c r="U2768" s="13"/>
      <c r="V2768" s="13"/>
      <c r="W2768" s="13"/>
    </row>
    <row r="2769" spans="13:23" x14ac:dyDescent="0.2">
      <c r="M2769" s="13"/>
      <c r="N2769" s="13"/>
      <c r="O2769" s="81"/>
      <c r="P2769" s="13"/>
      <c r="Q2769" s="71"/>
      <c r="R2769" s="13"/>
      <c r="S2769" s="13"/>
      <c r="U2769" s="13"/>
      <c r="V2769" s="13"/>
      <c r="W2769" s="13"/>
    </row>
    <row r="2770" spans="13:23" x14ac:dyDescent="0.2">
      <c r="M2770" s="13"/>
      <c r="N2770" s="13"/>
      <c r="O2770" s="81"/>
      <c r="P2770" s="13"/>
      <c r="Q2770" s="71"/>
      <c r="R2770" s="13"/>
      <c r="S2770" s="13"/>
      <c r="U2770" s="13"/>
      <c r="V2770" s="13"/>
      <c r="W2770" s="13"/>
    </row>
    <row r="2771" spans="13:23" x14ac:dyDescent="0.2">
      <c r="M2771" s="13"/>
      <c r="N2771" s="13"/>
      <c r="O2771" s="81"/>
      <c r="P2771" s="13"/>
      <c r="Q2771" s="71"/>
      <c r="R2771" s="13"/>
      <c r="S2771" s="13"/>
      <c r="U2771" s="13"/>
      <c r="V2771" s="13"/>
      <c r="W2771" s="13"/>
    </row>
    <row r="2772" spans="13:23" x14ac:dyDescent="0.2">
      <c r="M2772" s="13"/>
      <c r="N2772" s="13"/>
      <c r="O2772" s="81"/>
      <c r="P2772" s="13"/>
      <c r="Q2772" s="71"/>
      <c r="R2772" s="13"/>
      <c r="S2772" s="13"/>
      <c r="U2772" s="13"/>
      <c r="V2772" s="13"/>
      <c r="W2772" s="13"/>
    </row>
    <row r="2773" spans="13:23" x14ac:dyDescent="0.2">
      <c r="M2773" s="13"/>
      <c r="N2773" s="13"/>
      <c r="O2773" s="81"/>
      <c r="P2773" s="13"/>
      <c r="Q2773" s="71"/>
      <c r="R2773" s="13"/>
      <c r="S2773" s="13"/>
      <c r="U2773" s="13"/>
      <c r="V2773" s="13"/>
      <c r="W2773" s="13"/>
    </row>
    <row r="2774" spans="13:23" x14ac:dyDescent="0.2">
      <c r="M2774" s="13"/>
      <c r="N2774" s="13"/>
      <c r="O2774" s="81"/>
      <c r="P2774" s="13"/>
      <c r="Q2774" s="71"/>
      <c r="R2774" s="13"/>
      <c r="S2774" s="13"/>
      <c r="U2774" s="13"/>
      <c r="V2774" s="13"/>
      <c r="W2774" s="13"/>
    </row>
    <row r="2775" spans="13:23" x14ac:dyDescent="0.2">
      <c r="M2775" s="13"/>
      <c r="N2775" s="13"/>
      <c r="O2775" s="81"/>
      <c r="P2775" s="13"/>
      <c r="Q2775" s="71"/>
      <c r="R2775" s="13"/>
      <c r="S2775" s="13"/>
      <c r="U2775" s="13"/>
      <c r="V2775" s="13"/>
      <c r="W2775" s="13"/>
    </row>
    <row r="2776" spans="13:23" x14ac:dyDescent="0.2">
      <c r="M2776" s="13"/>
      <c r="N2776" s="13"/>
      <c r="O2776" s="81"/>
      <c r="P2776" s="13"/>
      <c r="Q2776" s="71"/>
      <c r="R2776" s="13"/>
      <c r="S2776" s="13"/>
      <c r="U2776" s="13"/>
      <c r="V2776" s="13"/>
      <c r="W2776" s="13"/>
    </row>
    <row r="2777" spans="13:23" x14ac:dyDescent="0.2">
      <c r="M2777" s="13"/>
      <c r="N2777" s="13"/>
      <c r="O2777" s="81"/>
      <c r="P2777" s="13"/>
      <c r="Q2777" s="71"/>
      <c r="R2777" s="13"/>
      <c r="S2777" s="13"/>
      <c r="U2777" s="13"/>
      <c r="V2777" s="13"/>
      <c r="W2777" s="13"/>
    </row>
    <row r="2778" spans="13:23" x14ac:dyDescent="0.2">
      <c r="M2778" s="13"/>
      <c r="N2778" s="13"/>
      <c r="O2778" s="81"/>
      <c r="P2778" s="13"/>
      <c r="Q2778" s="71"/>
      <c r="R2778" s="13"/>
      <c r="S2778" s="13"/>
      <c r="U2778" s="13"/>
      <c r="V2778" s="13"/>
      <c r="W2778" s="13"/>
    </row>
    <row r="2779" spans="13:23" x14ac:dyDescent="0.2">
      <c r="M2779" s="13"/>
      <c r="N2779" s="13"/>
      <c r="O2779" s="81"/>
      <c r="P2779" s="13"/>
      <c r="Q2779" s="71"/>
      <c r="R2779" s="13"/>
      <c r="S2779" s="13"/>
      <c r="U2779" s="13"/>
      <c r="V2779" s="13"/>
      <c r="W2779" s="13"/>
    </row>
    <row r="2780" spans="13:23" x14ac:dyDescent="0.2">
      <c r="M2780" s="13"/>
      <c r="N2780" s="13"/>
      <c r="O2780" s="81"/>
      <c r="P2780" s="13"/>
      <c r="Q2780" s="71"/>
      <c r="R2780" s="13"/>
      <c r="S2780" s="13"/>
      <c r="U2780" s="13"/>
      <c r="V2780" s="13"/>
      <c r="W2780" s="13"/>
    </row>
    <row r="2781" spans="13:23" x14ac:dyDescent="0.2">
      <c r="M2781" s="13"/>
      <c r="N2781" s="13"/>
      <c r="O2781" s="81"/>
      <c r="P2781" s="13"/>
      <c r="Q2781" s="71"/>
      <c r="R2781" s="13"/>
      <c r="S2781" s="13"/>
      <c r="U2781" s="13"/>
      <c r="V2781" s="13"/>
      <c r="W2781" s="13"/>
    </row>
    <row r="2782" spans="13:23" x14ac:dyDescent="0.2">
      <c r="M2782" s="13"/>
      <c r="N2782" s="13"/>
      <c r="O2782" s="81"/>
      <c r="P2782" s="13"/>
      <c r="Q2782" s="71"/>
      <c r="R2782" s="13"/>
      <c r="S2782" s="13"/>
      <c r="U2782" s="13"/>
      <c r="V2782" s="13"/>
      <c r="W2782" s="13"/>
    </row>
    <row r="2783" spans="13:23" x14ac:dyDescent="0.2">
      <c r="M2783" s="13"/>
      <c r="N2783" s="13"/>
      <c r="O2783" s="81"/>
      <c r="P2783" s="13"/>
      <c r="Q2783" s="71"/>
      <c r="R2783" s="13"/>
      <c r="S2783" s="13"/>
      <c r="U2783" s="13"/>
      <c r="V2783" s="13"/>
      <c r="W2783" s="13"/>
    </row>
    <row r="2784" spans="13:23" x14ac:dyDescent="0.2">
      <c r="M2784" s="13"/>
      <c r="N2784" s="13"/>
      <c r="O2784" s="81"/>
      <c r="P2784" s="13"/>
      <c r="Q2784" s="71"/>
      <c r="R2784" s="13"/>
      <c r="S2784" s="13"/>
      <c r="U2784" s="13"/>
      <c r="V2784" s="13"/>
      <c r="W2784" s="13"/>
    </row>
    <row r="2785" spans="13:23" x14ac:dyDescent="0.2">
      <c r="M2785" s="13"/>
      <c r="N2785" s="13"/>
      <c r="O2785" s="81"/>
      <c r="P2785" s="13"/>
      <c r="Q2785" s="71"/>
      <c r="R2785" s="13"/>
      <c r="S2785" s="13"/>
      <c r="U2785" s="13"/>
      <c r="V2785" s="13"/>
      <c r="W2785" s="13"/>
    </row>
    <row r="2786" spans="13:23" x14ac:dyDescent="0.2">
      <c r="M2786" s="13"/>
      <c r="N2786" s="13"/>
      <c r="O2786" s="81"/>
      <c r="P2786" s="13"/>
      <c r="Q2786" s="71"/>
      <c r="R2786" s="13"/>
      <c r="S2786" s="13"/>
      <c r="U2786" s="13"/>
      <c r="V2786" s="13"/>
      <c r="W2786" s="13"/>
    </row>
    <row r="2787" spans="13:23" x14ac:dyDescent="0.2">
      <c r="M2787" s="13"/>
      <c r="N2787" s="13"/>
      <c r="O2787" s="81"/>
      <c r="P2787" s="13"/>
      <c r="Q2787" s="71"/>
      <c r="R2787" s="13"/>
      <c r="S2787" s="13"/>
      <c r="U2787" s="13"/>
      <c r="V2787" s="13"/>
      <c r="W2787" s="13"/>
    </row>
    <row r="2788" spans="13:23" x14ac:dyDescent="0.2">
      <c r="M2788" s="13"/>
      <c r="N2788" s="13"/>
      <c r="O2788" s="81"/>
      <c r="P2788" s="13"/>
      <c r="Q2788" s="71"/>
      <c r="R2788" s="13"/>
      <c r="S2788" s="13"/>
      <c r="U2788" s="13"/>
      <c r="V2788" s="13"/>
      <c r="W2788" s="13"/>
    </row>
    <row r="2789" spans="13:23" x14ac:dyDescent="0.2">
      <c r="M2789" s="13"/>
      <c r="N2789" s="13"/>
      <c r="O2789" s="81"/>
      <c r="P2789" s="13"/>
      <c r="Q2789" s="71"/>
      <c r="R2789" s="13"/>
      <c r="S2789" s="13"/>
      <c r="U2789" s="13"/>
      <c r="V2789" s="13"/>
      <c r="W2789" s="13"/>
    </row>
    <row r="2790" spans="13:23" x14ac:dyDescent="0.2">
      <c r="M2790" s="13"/>
      <c r="N2790" s="13"/>
      <c r="O2790" s="81"/>
      <c r="P2790" s="13"/>
      <c r="Q2790" s="71"/>
      <c r="R2790" s="13"/>
      <c r="S2790" s="13"/>
      <c r="U2790" s="13"/>
      <c r="V2790" s="13"/>
      <c r="W2790" s="13"/>
    </row>
    <row r="2791" spans="13:23" x14ac:dyDescent="0.2">
      <c r="M2791" s="13"/>
      <c r="N2791" s="13"/>
      <c r="O2791" s="81"/>
      <c r="P2791" s="13"/>
      <c r="Q2791" s="71"/>
      <c r="R2791" s="13"/>
      <c r="S2791" s="13"/>
      <c r="U2791" s="13"/>
      <c r="V2791" s="13"/>
      <c r="W2791" s="13"/>
    </row>
    <row r="2792" spans="13:23" x14ac:dyDescent="0.2">
      <c r="M2792" s="13"/>
      <c r="N2792" s="13"/>
      <c r="O2792" s="81"/>
      <c r="P2792" s="13"/>
      <c r="Q2792" s="71"/>
      <c r="R2792" s="13"/>
      <c r="S2792" s="13"/>
      <c r="U2792" s="13"/>
      <c r="V2792" s="13"/>
      <c r="W2792" s="13"/>
    </row>
    <row r="2793" spans="13:23" x14ac:dyDescent="0.2">
      <c r="M2793" s="13"/>
      <c r="N2793" s="13"/>
      <c r="O2793" s="81"/>
      <c r="P2793" s="13"/>
      <c r="Q2793" s="71"/>
      <c r="R2793" s="13"/>
      <c r="S2793" s="13"/>
      <c r="U2793" s="13"/>
      <c r="V2793" s="13"/>
      <c r="W2793" s="13"/>
    </row>
    <row r="2794" spans="13:23" x14ac:dyDescent="0.2">
      <c r="M2794" s="13"/>
      <c r="N2794" s="13"/>
      <c r="O2794" s="81"/>
      <c r="P2794" s="13"/>
      <c r="Q2794" s="71"/>
      <c r="R2794" s="13"/>
      <c r="S2794" s="13"/>
      <c r="U2794" s="13"/>
      <c r="V2794" s="13"/>
      <c r="W2794" s="13"/>
    </row>
    <row r="2795" spans="13:23" x14ac:dyDescent="0.2">
      <c r="M2795" s="13"/>
      <c r="N2795" s="13"/>
      <c r="O2795" s="81"/>
      <c r="P2795" s="13"/>
      <c r="Q2795" s="71"/>
      <c r="R2795" s="13"/>
      <c r="S2795" s="13"/>
      <c r="U2795" s="13"/>
      <c r="V2795" s="13"/>
      <c r="W2795" s="13"/>
    </row>
    <row r="2796" spans="13:23" x14ac:dyDescent="0.2">
      <c r="M2796" s="13"/>
      <c r="N2796" s="13"/>
      <c r="O2796" s="81"/>
      <c r="P2796" s="13"/>
      <c r="Q2796" s="71"/>
      <c r="R2796" s="13"/>
      <c r="S2796" s="13"/>
      <c r="U2796" s="13"/>
      <c r="V2796" s="13"/>
      <c r="W2796" s="13"/>
    </row>
    <row r="2797" spans="13:23" x14ac:dyDescent="0.2">
      <c r="M2797" s="13"/>
      <c r="N2797" s="13"/>
      <c r="O2797" s="81"/>
      <c r="P2797" s="13"/>
      <c r="Q2797" s="71"/>
      <c r="R2797" s="13"/>
      <c r="S2797" s="13"/>
      <c r="U2797" s="13"/>
      <c r="V2797" s="13"/>
      <c r="W2797" s="13"/>
    </row>
    <row r="2798" spans="13:23" x14ac:dyDescent="0.2">
      <c r="M2798" s="13"/>
      <c r="N2798" s="13"/>
      <c r="O2798" s="81"/>
      <c r="P2798" s="13"/>
      <c r="Q2798" s="71"/>
      <c r="R2798" s="13"/>
      <c r="S2798" s="13"/>
      <c r="U2798" s="13"/>
      <c r="V2798" s="13"/>
      <c r="W2798" s="13"/>
    </row>
    <row r="2799" spans="13:23" x14ac:dyDescent="0.2">
      <c r="M2799" s="13"/>
      <c r="N2799" s="13"/>
      <c r="O2799" s="81"/>
      <c r="P2799" s="13"/>
      <c r="Q2799" s="71"/>
      <c r="R2799" s="13"/>
      <c r="S2799" s="13"/>
      <c r="U2799" s="13"/>
      <c r="V2799" s="13"/>
      <c r="W2799" s="13"/>
    </row>
    <row r="2800" spans="13:23" x14ac:dyDescent="0.2">
      <c r="M2800" s="13"/>
      <c r="N2800" s="13"/>
      <c r="O2800" s="81"/>
      <c r="P2800" s="13"/>
      <c r="Q2800" s="71"/>
      <c r="R2800" s="13"/>
      <c r="S2800" s="13"/>
      <c r="U2800" s="13"/>
      <c r="V2800" s="13"/>
      <c r="W2800" s="13"/>
    </row>
    <row r="2801" spans="13:23" x14ac:dyDescent="0.2">
      <c r="M2801" s="13"/>
      <c r="N2801" s="13"/>
      <c r="O2801" s="81"/>
      <c r="P2801" s="13"/>
      <c r="Q2801" s="71"/>
      <c r="R2801" s="13"/>
      <c r="S2801" s="13"/>
      <c r="U2801" s="13"/>
      <c r="V2801" s="13"/>
      <c r="W2801" s="13"/>
    </row>
    <row r="2802" spans="13:23" x14ac:dyDescent="0.2">
      <c r="M2802" s="13"/>
      <c r="N2802" s="13"/>
      <c r="O2802" s="81"/>
      <c r="P2802" s="13"/>
      <c r="Q2802" s="71"/>
      <c r="R2802" s="13"/>
      <c r="S2802" s="13"/>
      <c r="U2802" s="13"/>
      <c r="V2802" s="13"/>
      <c r="W2802" s="13"/>
    </row>
    <row r="2803" spans="13:23" x14ac:dyDescent="0.2">
      <c r="M2803" s="13"/>
      <c r="N2803" s="13"/>
      <c r="O2803" s="81"/>
      <c r="P2803" s="13"/>
      <c r="Q2803" s="71"/>
      <c r="R2803" s="13"/>
      <c r="S2803" s="13"/>
      <c r="U2803" s="13"/>
      <c r="V2803" s="13"/>
      <c r="W2803" s="13"/>
    </row>
    <row r="2804" spans="13:23" x14ac:dyDescent="0.2">
      <c r="M2804" s="13"/>
      <c r="N2804" s="13"/>
      <c r="O2804" s="81"/>
      <c r="P2804" s="13"/>
      <c r="Q2804" s="71"/>
      <c r="R2804" s="13"/>
      <c r="S2804" s="13"/>
      <c r="U2804" s="13"/>
      <c r="V2804" s="13"/>
      <c r="W2804" s="13"/>
    </row>
    <row r="2805" spans="13:23" x14ac:dyDescent="0.2">
      <c r="M2805" s="13"/>
      <c r="N2805" s="13"/>
      <c r="O2805" s="81"/>
      <c r="P2805" s="13"/>
      <c r="Q2805" s="71"/>
      <c r="R2805" s="13"/>
      <c r="S2805" s="13"/>
      <c r="U2805" s="13"/>
      <c r="V2805" s="13"/>
      <c r="W2805" s="13"/>
    </row>
    <row r="2806" spans="13:23" x14ac:dyDescent="0.2">
      <c r="M2806" s="13"/>
      <c r="N2806" s="13"/>
      <c r="O2806" s="81"/>
      <c r="P2806" s="13"/>
      <c r="Q2806" s="71"/>
      <c r="R2806" s="13"/>
      <c r="S2806" s="13"/>
      <c r="U2806" s="13"/>
      <c r="V2806" s="13"/>
      <c r="W2806" s="13"/>
    </row>
    <row r="2807" spans="13:23" x14ac:dyDescent="0.2">
      <c r="M2807" s="13"/>
      <c r="N2807" s="13"/>
      <c r="O2807" s="81"/>
      <c r="P2807" s="13"/>
      <c r="Q2807" s="71"/>
      <c r="R2807" s="13"/>
      <c r="S2807" s="13"/>
      <c r="U2807" s="13"/>
      <c r="V2807" s="13"/>
      <c r="W2807" s="13"/>
    </row>
    <row r="2808" spans="13:23" x14ac:dyDescent="0.2">
      <c r="M2808" s="13"/>
      <c r="N2808" s="13"/>
      <c r="O2808" s="81"/>
      <c r="P2808" s="13"/>
      <c r="Q2808" s="71"/>
      <c r="R2808" s="13"/>
      <c r="S2808" s="13"/>
      <c r="U2808" s="13"/>
      <c r="V2808" s="13"/>
      <c r="W2808" s="13"/>
    </row>
    <row r="2809" spans="13:23" x14ac:dyDescent="0.2">
      <c r="M2809" s="13"/>
      <c r="N2809" s="13"/>
      <c r="O2809" s="81"/>
      <c r="P2809" s="13"/>
      <c r="Q2809" s="71"/>
      <c r="R2809" s="13"/>
      <c r="S2809" s="13"/>
      <c r="U2809" s="13"/>
      <c r="V2809" s="13"/>
      <c r="W2809" s="13"/>
    </row>
    <row r="2810" spans="13:23" x14ac:dyDescent="0.2">
      <c r="M2810" s="13"/>
      <c r="N2810" s="13"/>
      <c r="O2810" s="81"/>
      <c r="P2810" s="13"/>
      <c r="Q2810" s="71"/>
      <c r="R2810" s="13"/>
      <c r="S2810" s="13"/>
      <c r="U2810" s="13"/>
      <c r="V2810" s="13"/>
      <c r="W2810" s="13"/>
    </row>
    <row r="2811" spans="13:23" x14ac:dyDescent="0.2">
      <c r="M2811" s="13"/>
      <c r="N2811" s="13"/>
      <c r="O2811" s="81"/>
      <c r="P2811" s="13"/>
      <c r="Q2811" s="71"/>
      <c r="R2811" s="13"/>
      <c r="S2811" s="13"/>
      <c r="U2811" s="13"/>
      <c r="V2811" s="13"/>
      <c r="W2811" s="13"/>
    </row>
    <row r="2812" spans="13:23" x14ac:dyDescent="0.2">
      <c r="M2812" s="13"/>
      <c r="N2812" s="13"/>
      <c r="O2812" s="81"/>
      <c r="P2812" s="13"/>
      <c r="Q2812" s="71"/>
      <c r="R2812" s="13"/>
      <c r="S2812" s="13"/>
      <c r="U2812" s="13"/>
      <c r="V2812" s="13"/>
      <c r="W2812" s="13"/>
    </row>
    <row r="2813" spans="13:23" x14ac:dyDescent="0.2">
      <c r="M2813" s="13"/>
      <c r="N2813" s="13"/>
      <c r="O2813" s="81"/>
      <c r="P2813" s="13"/>
      <c r="Q2813" s="71"/>
      <c r="R2813" s="13"/>
      <c r="S2813" s="13"/>
      <c r="U2813" s="13"/>
      <c r="V2813" s="13"/>
      <c r="W2813" s="13"/>
    </row>
    <row r="2814" spans="13:23" x14ac:dyDescent="0.2">
      <c r="M2814" s="13"/>
      <c r="N2814" s="13"/>
      <c r="O2814" s="81"/>
      <c r="P2814" s="13"/>
      <c r="Q2814" s="71"/>
      <c r="R2814" s="13"/>
      <c r="S2814" s="13"/>
      <c r="U2814" s="13"/>
      <c r="V2814" s="13"/>
      <c r="W2814" s="13"/>
    </row>
    <row r="2815" spans="13:23" x14ac:dyDescent="0.2">
      <c r="M2815" s="13"/>
      <c r="N2815" s="13"/>
      <c r="O2815" s="81"/>
      <c r="P2815" s="13"/>
      <c r="Q2815" s="71"/>
      <c r="R2815" s="13"/>
      <c r="S2815" s="13"/>
      <c r="U2815" s="13"/>
      <c r="V2815" s="13"/>
      <c r="W2815" s="13"/>
    </row>
    <row r="2816" spans="13:23" x14ac:dyDescent="0.2">
      <c r="M2816" s="13"/>
      <c r="N2816" s="13"/>
      <c r="O2816" s="81"/>
      <c r="P2816" s="13"/>
      <c r="Q2816" s="71"/>
      <c r="R2816" s="13"/>
      <c r="S2816" s="13"/>
      <c r="U2816" s="13"/>
      <c r="V2816" s="13"/>
      <c r="W2816" s="13"/>
    </row>
    <row r="2817" spans="13:23" x14ac:dyDescent="0.2">
      <c r="M2817" s="13"/>
      <c r="N2817" s="13"/>
      <c r="O2817" s="81"/>
      <c r="P2817" s="13"/>
      <c r="Q2817" s="71"/>
      <c r="R2817" s="13"/>
      <c r="S2817" s="13"/>
      <c r="U2817" s="13"/>
      <c r="V2817" s="13"/>
      <c r="W2817" s="13"/>
    </row>
    <row r="2818" spans="13:23" x14ac:dyDescent="0.2">
      <c r="M2818" s="13"/>
      <c r="N2818" s="13"/>
      <c r="O2818" s="81"/>
      <c r="P2818" s="13"/>
      <c r="Q2818" s="71"/>
      <c r="R2818" s="13"/>
      <c r="S2818" s="13"/>
      <c r="U2818" s="13"/>
      <c r="V2818" s="13"/>
      <c r="W2818" s="13"/>
    </row>
    <row r="2819" spans="13:23" x14ac:dyDescent="0.2">
      <c r="M2819" s="13"/>
      <c r="N2819" s="13"/>
      <c r="O2819" s="81"/>
      <c r="P2819" s="13"/>
      <c r="Q2819" s="71"/>
      <c r="R2819" s="13"/>
      <c r="S2819" s="13"/>
      <c r="U2819" s="13"/>
      <c r="V2819" s="13"/>
      <c r="W2819" s="13"/>
    </row>
    <row r="2820" spans="13:23" x14ac:dyDescent="0.2">
      <c r="M2820" s="13"/>
      <c r="N2820" s="13"/>
      <c r="O2820" s="81"/>
      <c r="P2820" s="13"/>
      <c r="Q2820" s="71"/>
      <c r="R2820" s="13"/>
      <c r="S2820" s="13"/>
      <c r="U2820" s="13"/>
      <c r="V2820" s="13"/>
      <c r="W2820" s="13"/>
    </row>
    <row r="2821" spans="13:23" x14ac:dyDescent="0.2">
      <c r="M2821" s="13"/>
      <c r="N2821" s="13"/>
      <c r="O2821" s="81"/>
      <c r="P2821" s="13"/>
      <c r="Q2821" s="71"/>
      <c r="R2821" s="13"/>
      <c r="S2821" s="13"/>
      <c r="U2821" s="13"/>
      <c r="V2821" s="13"/>
      <c r="W2821" s="13"/>
    </row>
    <row r="2822" spans="13:23" x14ac:dyDescent="0.2">
      <c r="M2822" s="13"/>
      <c r="N2822" s="13"/>
      <c r="O2822" s="81"/>
      <c r="P2822" s="13"/>
      <c r="Q2822" s="71"/>
      <c r="R2822" s="13"/>
      <c r="S2822" s="13"/>
      <c r="U2822" s="13"/>
      <c r="V2822" s="13"/>
      <c r="W2822" s="13"/>
    </row>
    <row r="2823" spans="13:23" x14ac:dyDescent="0.2">
      <c r="M2823" s="13"/>
      <c r="N2823" s="13"/>
      <c r="O2823" s="81"/>
      <c r="P2823" s="13"/>
      <c r="Q2823" s="71"/>
      <c r="R2823" s="13"/>
      <c r="S2823" s="13"/>
      <c r="U2823" s="13"/>
      <c r="V2823" s="13"/>
      <c r="W2823" s="13"/>
    </row>
    <row r="2824" spans="13:23" x14ac:dyDescent="0.2">
      <c r="M2824" s="13"/>
      <c r="N2824" s="13"/>
      <c r="O2824" s="81"/>
      <c r="P2824" s="13"/>
      <c r="Q2824" s="71"/>
      <c r="R2824" s="13"/>
      <c r="S2824" s="13"/>
      <c r="U2824" s="13"/>
      <c r="V2824" s="13"/>
      <c r="W2824" s="13"/>
    </row>
    <row r="2825" spans="13:23" x14ac:dyDescent="0.2">
      <c r="M2825" s="13"/>
      <c r="N2825" s="13"/>
      <c r="O2825" s="81"/>
      <c r="P2825" s="13"/>
      <c r="Q2825" s="71"/>
      <c r="R2825" s="13"/>
      <c r="S2825" s="13"/>
      <c r="U2825" s="13"/>
      <c r="V2825" s="13"/>
      <c r="W2825" s="13"/>
    </row>
    <row r="2826" spans="13:23" x14ac:dyDescent="0.2">
      <c r="M2826" s="13"/>
      <c r="N2826" s="13"/>
      <c r="O2826" s="81"/>
      <c r="P2826" s="13"/>
      <c r="Q2826" s="71"/>
      <c r="R2826" s="13"/>
      <c r="S2826" s="13"/>
      <c r="U2826" s="13"/>
      <c r="V2826" s="13"/>
      <c r="W2826" s="13"/>
    </row>
    <row r="2827" spans="13:23" x14ac:dyDescent="0.2">
      <c r="M2827" s="13"/>
      <c r="N2827" s="13"/>
      <c r="O2827" s="81"/>
      <c r="P2827" s="13"/>
      <c r="Q2827" s="71"/>
      <c r="R2827" s="13"/>
      <c r="S2827" s="13"/>
      <c r="U2827" s="13"/>
      <c r="V2827" s="13"/>
      <c r="W2827" s="13"/>
    </row>
    <row r="2828" spans="13:23" x14ac:dyDescent="0.2">
      <c r="M2828" s="13"/>
      <c r="N2828" s="13"/>
      <c r="O2828" s="81"/>
      <c r="P2828" s="13"/>
      <c r="Q2828" s="71"/>
      <c r="R2828" s="13"/>
      <c r="S2828" s="13"/>
      <c r="U2828" s="13"/>
      <c r="V2828" s="13"/>
      <c r="W2828" s="13"/>
    </row>
    <row r="2829" spans="13:23" x14ac:dyDescent="0.2">
      <c r="M2829" s="13"/>
      <c r="N2829" s="13"/>
      <c r="O2829" s="81"/>
      <c r="P2829" s="13"/>
      <c r="Q2829" s="71"/>
      <c r="R2829" s="13"/>
      <c r="S2829" s="13"/>
      <c r="U2829" s="13"/>
      <c r="V2829" s="13"/>
      <c r="W2829" s="13"/>
    </row>
    <row r="2830" spans="13:23" x14ac:dyDescent="0.2">
      <c r="M2830" s="13"/>
      <c r="N2830" s="13"/>
      <c r="O2830" s="81"/>
      <c r="P2830" s="13"/>
      <c r="Q2830" s="71"/>
      <c r="R2830" s="13"/>
      <c r="S2830" s="13"/>
      <c r="U2830" s="13"/>
      <c r="V2830" s="13"/>
      <c r="W2830" s="13"/>
    </row>
    <row r="2831" spans="13:23" x14ac:dyDescent="0.2">
      <c r="M2831" s="13"/>
      <c r="N2831" s="13"/>
      <c r="O2831" s="81"/>
      <c r="P2831" s="13"/>
      <c r="Q2831" s="71"/>
      <c r="R2831" s="13"/>
      <c r="S2831" s="13"/>
      <c r="U2831" s="13"/>
      <c r="V2831" s="13"/>
      <c r="W2831" s="13"/>
    </row>
    <row r="2832" spans="13:23" x14ac:dyDescent="0.2">
      <c r="M2832" s="13"/>
      <c r="N2832" s="13"/>
      <c r="O2832" s="81"/>
      <c r="P2832" s="13"/>
      <c r="Q2832" s="71"/>
      <c r="R2832" s="13"/>
      <c r="S2832" s="13"/>
      <c r="U2832" s="13"/>
      <c r="V2832" s="13"/>
      <c r="W2832" s="13"/>
    </row>
    <row r="2833" spans="13:23" x14ac:dyDescent="0.2">
      <c r="M2833" s="13"/>
      <c r="N2833" s="13"/>
      <c r="O2833" s="81"/>
      <c r="P2833" s="13"/>
      <c r="Q2833" s="71"/>
      <c r="R2833" s="13"/>
      <c r="S2833" s="13"/>
      <c r="U2833" s="13"/>
      <c r="V2833" s="13"/>
      <c r="W2833" s="13"/>
    </row>
    <row r="2834" spans="13:23" x14ac:dyDescent="0.2">
      <c r="M2834" s="13"/>
      <c r="N2834" s="13"/>
      <c r="O2834" s="81"/>
      <c r="P2834" s="13"/>
      <c r="Q2834" s="71"/>
      <c r="R2834" s="13"/>
      <c r="S2834" s="13"/>
      <c r="U2834" s="13"/>
      <c r="V2834" s="13"/>
      <c r="W2834" s="13"/>
    </row>
    <row r="2835" spans="13:23" x14ac:dyDescent="0.2">
      <c r="M2835" s="13"/>
      <c r="N2835" s="13"/>
      <c r="O2835" s="81"/>
      <c r="P2835" s="13"/>
      <c r="Q2835" s="71"/>
      <c r="R2835" s="13"/>
      <c r="S2835" s="13"/>
      <c r="U2835" s="13"/>
      <c r="V2835" s="13"/>
      <c r="W2835" s="13"/>
    </row>
    <row r="2836" spans="13:23" x14ac:dyDescent="0.2">
      <c r="M2836" s="13"/>
      <c r="N2836" s="13"/>
      <c r="O2836" s="81"/>
      <c r="P2836" s="13"/>
      <c r="Q2836" s="71"/>
      <c r="R2836" s="13"/>
      <c r="S2836" s="13"/>
      <c r="U2836" s="13"/>
      <c r="V2836" s="13"/>
      <c r="W2836" s="13"/>
    </row>
    <row r="2837" spans="13:23" x14ac:dyDescent="0.2">
      <c r="M2837" s="13"/>
      <c r="N2837" s="13"/>
      <c r="O2837" s="81"/>
      <c r="P2837" s="13"/>
      <c r="Q2837" s="71"/>
      <c r="R2837" s="13"/>
      <c r="S2837" s="13"/>
      <c r="U2837" s="13"/>
      <c r="V2837" s="13"/>
      <c r="W2837" s="13"/>
    </row>
    <row r="2838" spans="13:23" x14ac:dyDescent="0.2">
      <c r="M2838" s="13"/>
      <c r="N2838" s="13"/>
      <c r="O2838" s="81"/>
      <c r="P2838" s="13"/>
      <c r="Q2838" s="71"/>
      <c r="R2838" s="13"/>
      <c r="S2838" s="13"/>
      <c r="U2838" s="13"/>
      <c r="V2838" s="13"/>
      <c r="W2838" s="13"/>
    </row>
    <row r="2839" spans="13:23" x14ac:dyDescent="0.2">
      <c r="M2839" s="13"/>
      <c r="N2839" s="13"/>
      <c r="O2839" s="81"/>
      <c r="P2839" s="13"/>
      <c r="Q2839" s="71"/>
      <c r="R2839" s="13"/>
      <c r="S2839" s="13"/>
      <c r="U2839" s="13"/>
      <c r="V2839" s="13"/>
      <c r="W2839" s="13"/>
    </row>
    <row r="2840" spans="13:23" x14ac:dyDescent="0.2">
      <c r="M2840" s="13"/>
      <c r="N2840" s="13"/>
      <c r="O2840" s="81"/>
      <c r="P2840" s="13"/>
      <c r="Q2840" s="71"/>
      <c r="R2840" s="13"/>
      <c r="S2840" s="13"/>
      <c r="U2840" s="13"/>
      <c r="V2840" s="13"/>
      <c r="W2840" s="13"/>
    </row>
    <row r="2841" spans="13:23" x14ac:dyDescent="0.2">
      <c r="M2841" s="13"/>
      <c r="N2841" s="13"/>
      <c r="O2841" s="81"/>
      <c r="P2841" s="13"/>
      <c r="Q2841" s="71"/>
      <c r="R2841" s="13"/>
      <c r="S2841" s="13"/>
      <c r="U2841" s="13"/>
      <c r="V2841" s="13"/>
      <c r="W2841" s="13"/>
    </row>
    <row r="2842" spans="13:23" x14ac:dyDescent="0.2">
      <c r="M2842" s="13"/>
      <c r="N2842" s="13"/>
      <c r="O2842" s="81"/>
      <c r="P2842" s="13"/>
      <c r="Q2842" s="71"/>
      <c r="R2842" s="13"/>
      <c r="S2842" s="13"/>
      <c r="U2842" s="13"/>
      <c r="V2842" s="13"/>
      <c r="W2842" s="13"/>
    </row>
    <row r="2843" spans="13:23" x14ac:dyDescent="0.2">
      <c r="M2843" s="13"/>
      <c r="N2843" s="13"/>
      <c r="O2843" s="81"/>
      <c r="P2843" s="13"/>
      <c r="Q2843" s="71"/>
      <c r="R2843" s="13"/>
      <c r="S2843" s="13"/>
      <c r="U2843" s="13"/>
      <c r="V2843" s="13"/>
      <c r="W2843" s="13"/>
    </row>
    <row r="2844" spans="13:23" x14ac:dyDescent="0.2">
      <c r="M2844" s="13"/>
      <c r="N2844" s="13"/>
      <c r="O2844" s="81"/>
      <c r="P2844" s="13"/>
      <c r="Q2844" s="71"/>
      <c r="R2844" s="13"/>
      <c r="S2844" s="13"/>
      <c r="U2844" s="13"/>
      <c r="V2844" s="13"/>
      <c r="W2844" s="13"/>
    </row>
    <row r="2845" spans="13:23" x14ac:dyDescent="0.2">
      <c r="M2845" s="13"/>
      <c r="N2845" s="13"/>
      <c r="O2845" s="81"/>
      <c r="P2845" s="13"/>
      <c r="Q2845" s="71"/>
      <c r="R2845" s="13"/>
      <c r="S2845" s="13"/>
      <c r="U2845" s="13"/>
      <c r="V2845" s="13"/>
      <c r="W2845" s="13"/>
    </row>
    <row r="2846" spans="13:23" x14ac:dyDescent="0.2">
      <c r="M2846" s="13"/>
      <c r="N2846" s="13"/>
      <c r="O2846" s="81"/>
      <c r="P2846" s="13"/>
      <c r="Q2846" s="71"/>
      <c r="R2846" s="13"/>
      <c r="S2846" s="13"/>
      <c r="U2846" s="13"/>
      <c r="V2846" s="13"/>
      <c r="W2846" s="13"/>
    </row>
    <row r="2847" spans="13:23" x14ac:dyDescent="0.2">
      <c r="M2847" s="13"/>
      <c r="N2847" s="13"/>
      <c r="O2847" s="81"/>
      <c r="P2847" s="13"/>
      <c r="Q2847" s="71"/>
      <c r="R2847" s="13"/>
      <c r="S2847" s="13"/>
      <c r="U2847" s="13"/>
      <c r="V2847" s="13"/>
      <c r="W2847" s="13"/>
    </row>
    <row r="2848" spans="13:23" x14ac:dyDescent="0.2">
      <c r="M2848" s="13"/>
      <c r="N2848" s="13"/>
      <c r="O2848" s="81"/>
      <c r="P2848" s="13"/>
      <c r="Q2848" s="71"/>
      <c r="R2848" s="13"/>
      <c r="S2848" s="13"/>
      <c r="U2848" s="13"/>
      <c r="V2848" s="13"/>
      <c r="W2848" s="13"/>
    </row>
    <row r="2849" spans="13:23" x14ac:dyDescent="0.2">
      <c r="M2849" s="13"/>
      <c r="N2849" s="13"/>
      <c r="O2849" s="81"/>
      <c r="P2849" s="13"/>
      <c r="Q2849" s="71"/>
      <c r="R2849" s="13"/>
      <c r="S2849" s="13"/>
      <c r="U2849" s="13"/>
      <c r="V2849" s="13"/>
      <c r="W2849" s="13"/>
    </row>
    <row r="2850" spans="13:23" x14ac:dyDescent="0.2">
      <c r="M2850" s="13"/>
      <c r="N2850" s="13"/>
      <c r="O2850" s="81"/>
      <c r="P2850" s="13"/>
      <c r="Q2850" s="71"/>
      <c r="R2850" s="13"/>
      <c r="S2850" s="13"/>
      <c r="U2850" s="13"/>
      <c r="V2850" s="13"/>
      <c r="W2850" s="13"/>
    </row>
    <row r="2851" spans="13:23" x14ac:dyDescent="0.2">
      <c r="M2851" s="13"/>
      <c r="N2851" s="13"/>
      <c r="O2851" s="81"/>
      <c r="P2851" s="13"/>
      <c r="Q2851" s="71"/>
      <c r="R2851" s="13"/>
      <c r="S2851" s="13"/>
      <c r="U2851" s="13"/>
      <c r="V2851" s="13"/>
      <c r="W2851" s="13"/>
    </row>
    <row r="2852" spans="13:23" x14ac:dyDescent="0.2">
      <c r="M2852" s="13"/>
      <c r="N2852" s="13"/>
      <c r="O2852" s="81"/>
      <c r="P2852" s="13"/>
      <c r="Q2852" s="71"/>
      <c r="R2852" s="13"/>
      <c r="S2852" s="13"/>
      <c r="U2852" s="13"/>
      <c r="V2852" s="13"/>
      <c r="W2852" s="13"/>
    </row>
    <row r="2853" spans="13:23" x14ac:dyDescent="0.2">
      <c r="M2853" s="13"/>
      <c r="N2853" s="13"/>
      <c r="O2853" s="81"/>
      <c r="P2853" s="13"/>
      <c r="Q2853" s="71"/>
      <c r="R2853" s="13"/>
      <c r="S2853" s="13"/>
      <c r="U2853" s="13"/>
      <c r="V2853" s="13"/>
      <c r="W2853" s="13"/>
    </row>
    <row r="2854" spans="13:23" x14ac:dyDescent="0.2">
      <c r="M2854" s="13"/>
      <c r="N2854" s="13"/>
      <c r="O2854" s="81"/>
      <c r="P2854" s="13"/>
      <c r="Q2854" s="71"/>
      <c r="R2854" s="13"/>
      <c r="S2854" s="13"/>
      <c r="U2854" s="13"/>
      <c r="V2854" s="13"/>
      <c r="W2854" s="13"/>
    </row>
    <row r="2855" spans="13:23" x14ac:dyDescent="0.2">
      <c r="M2855" s="13"/>
      <c r="N2855" s="13"/>
      <c r="O2855" s="81"/>
      <c r="P2855" s="13"/>
      <c r="Q2855" s="71"/>
      <c r="R2855" s="13"/>
      <c r="S2855" s="13"/>
      <c r="U2855" s="13"/>
      <c r="V2855" s="13"/>
      <c r="W2855" s="13"/>
    </row>
    <row r="2856" spans="13:23" x14ac:dyDescent="0.2">
      <c r="M2856" s="13"/>
      <c r="N2856" s="13"/>
      <c r="O2856" s="81"/>
      <c r="P2856" s="13"/>
      <c r="Q2856" s="71"/>
      <c r="R2856" s="13"/>
      <c r="S2856" s="13"/>
      <c r="U2856" s="13"/>
      <c r="V2856" s="13"/>
      <c r="W2856" s="13"/>
    </row>
    <row r="2857" spans="13:23" x14ac:dyDescent="0.2">
      <c r="M2857" s="13"/>
      <c r="N2857" s="13"/>
      <c r="O2857" s="81"/>
      <c r="P2857" s="13"/>
      <c r="Q2857" s="71"/>
      <c r="R2857" s="13"/>
      <c r="S2857" s="13"/>
      <c r="U2857" s="13"/>
      <c r="V2857" s="13"/>
      <c r="W2857" s="13"/>
    </row>
    <row r="2858" spans="13:23" x14ac:dyDescent="0.2">
      <c r="M2858" s="13"/>
      <c r="N2858" s="13"/>
      <c r="O2858" s="81"/>
      <c r="P2858" s="13"/>
      <c r="Q2858" s="71"/>
      <c r="R2858" s="13"/>
      <c r="S2858" s="13"/>
      <c r="U2858" s="13"/>
      <c r="V2858" s="13"/>
      <c r="W2858" s="13"/>
    </row>
    <row r="2859" spans="13:23" x14ac:dyDescent="0.2">
      <c r="M2859" s="13"/>
      <c r="N2859" s="13"/>
      <c r="O2859" s="81"/>
      <c r="P2859" s="13"/>
      <c r="Q2859" s="71"/>
      <c r="R2859" s="13"/>
      <c r="S2859" s="13"/>
      <c r="U2859" s="13"/>
      <c r="V2859" s="13"/>
      <c r="W2859" s="13"/>
    </row>
    <row r="2860" spans="13:23" x14ac:dyDescent="0.2">
      <c r="M2860" s="13"/>
      <c r="N2860" s="13"/>
      <c r="O2860" s="81"/>
      <c r="P2860" s="13"/>
      <c r="Q2860" s="71"/>
      <c r="R2860" s="13"/>
      <c r="S2860" s="13"/>
      <c r="U2860" s="13"/>
      <c r="V2860" s="13"/>
      <c r="W2860" s="13"/>
    </row>
    <row r="2861" spans="13:23" x14ac:dyDescent="0.2">
      <c r="M2861" s="13"/>
      <c r="N2861" s="13"/>
      <c r="O2861" s="81"/>
      <c r="P2861" s="13"/>
      <c r="Q2861" s="71"/>
      <c r="R2861" s="13"/>
      <c r="S2861" s="13"/>
      <c r="U2861" s="13"/>
      <c r="V2861" s="13"/>
      <c r="W2861" s="13"/>
    </row>
    <row r="2862" spans="13:23" x14ac:dyDescent="0.2">
      <c r="M2862" s="13"/>
      <c r="N2862" s="13"/>
      <c r="O2862" s="81"/>
      <c r="P2862" s="13"/>
      <c r="Q2862" s="71"/>
      <c r="R2862" s="13"/>
      <c r="S2862" s="13"/>
      <c r="U2862" s="13"/>
      <c r="V2862" s="13"/>
      <c r="W2862" s="13"/>
    </row>
    <row r="2863" spans="13:23" x14ac:dyDescent="0.2">
      <c r="M2863" s="13"/>
      <c r="N2863" s="13"/>
      <c r="O2863" s="81"/>
      <c r="P2863" s="13"/>
      <c r="Q2863" s="71"/>
      <c r="R2863" s="13"/>
      <c r="S2863" s="13"/>
      <c r="U2863" s="13"/>
      <c r="V2863" s="13"/>
      <c r="W2863" s="13"/>
    </row>
    <row r="2864" spans="13:23" x14ac:dyDescent="0.2">
      <c r="M2864" s="13"/>
      <c r="N2864" s="13"/>
      <c r="O2864" s="81"/>
      <c r="P2864" s="13"/>
      <c r="Q2864" s="71"/>
      <c r="R2864" s="13"/>
      <c r="S2864" s="13"/>
      <c r="U2864" s="13"/>
      <c r="V2864" s="13"/>
      <c r="W2864" s="13"/>
    </row>
    <row r="2865" spans="13:23" x14ac:dyDescent="0.2">
      <c r="M2865" s="13"/>
      <c r="N2865" s="13"/>
      <c r="O2865" s="81"/>
      <c r="P2865" s="13"/>
      <c r="Q2865" s="71"/>
      <c r="R2865" s="13"/>
      <c r="S2865" s="13"/>
      <c r="U2865" s="13"/>
      <c r="V2865" s="13"/>
      <c r="W2865" s="13"/>
    </row>
    <row r="2866" spans="13:23" x14ac:dyDescent="0.2">
      <c r="M2866" s="13"/>
      <c r="N2866" s="13"/>
      <c r="O2866" s="81"/>
      <c r="P2866" s="13"/>
      <c r="Q2866" s="71"/>
      <c r="R2866" s="13"/>
      <c r="S2866" s="13"/>
      <c r="U2866" s="13"/>
      <c r="V2866" s="13"/>
      <c r="W2866" s="13"/>
    </row>
    <row r="2867" spans="13:23" x14ac:dyDescent="0.2">
      <c r="M2867" s="13"/>
      <c r="N2867" s="13"/>
      <c r="O2867" s="81"/>
      <c r="P2867" s="13"/>
      <c r="Q2867" s="71"/>
      <c r="R2867" s="13"/>
      <c r="S2867" s="13"/>
      <c r="U2867" s="13"/>
      <c r="V2867" s="13"/>
      <c r="W2867" s="13"/>
    </row>
    <row r="2868" spans="13:23" x14ac:dyDescent="0.2">
      <c r="M2868" s="13"/>
      <c r="N2868" s="13"/>
      <c r="O2868" s="81"/>
      <c r="P2868" s="13"/>
      <c r="Q2868" s="71"/>
      <c r="R2868" s="13"/>
      <c r="S2868" s="13"/>
      <c r="U2868" s="13"/>
      <c r="V2868" s="13"/>
      <c r="W2868" s="13"/>
    </row>
    <row r="2869" spans="13:23" x14ac:dyDescent="0.2">
      <c r="M2869" s="13"/>
      <c r="N2869" s="13"/>
      <c r="O2869" s="81"/>
      <c r="P2869" s="13"/>
      <c r="Q2869" s="71"/>
      <c r="R2869" s="13"/>
      <c r="S2869" s="13"/>
      <c r="U2869" s="13"/>
      <c r="V2869" s="13"/>
      <c r="W2869" s="13"/>
    </row>
    <row r="2870" spans="13:23" x14ac:dyDescent="0.2">
      <c r="M2870" s="13"/>
      <c r="N2870" s="13"/>
      <c r="O2870" s="81"/>
      <c r="P2870" s="13"/>
      <c r="Q2870" s="71"/>
      <c r="R2870" s="13"/>
      <c r="S2870" s="13"/>
      <c r="U2870" s="13"/>
      <c r="V2870" s="13"/>
      <c r="W2870" s="13"/>
    </row>
    <row r="2871" spans="13:23" x14ac:dyDescent="0.2">
      <c r="M2871" s="13"/>
      <c r="N2871" s="13"/>
      <c r="O2871" s="81"/>
      <c r="P2871" s="13"/>
      <c r="Q2871" s="71"/>
      <c r="R2871" s="13"/>
      <c r="S2871" s="13"/>
      <c r="U2871" s="13"/>
      <c r="V2871" s="13"/>
      <c r="W2871" s="13"/>
    </row>
    <row r="2872" spans="13:23" x14ac:dyDescent="0.2">
      <c r="M2872" s="13"/>
      <c r="N2872" s="13"/>
      <c r="O2872" s="81"/>
      <c r="P2872" s="13"/>
      <c r="Q2872" s="71"/>
      <c r="R2872" s="13"/>
      <c r="S2872" s="13"/>
      <c r="U2872" s="13"/>
      <c r="V2872" s="13"/>
      <c r="W2872" s="13"/>
    </row>
    <row r="2873" spans="13:23" x14ac:dyDescent="0.2">
      <c r="M2873" s="13"/>
      <c r="N2873" s="13"/>
      <c r="O2873" s="81"/>
      <c r="P2873" s="13"/>
      <c r="Q2873" s="71"/>
      <c r="R2873" s="13"/>
      <c r="S2873" s="13"/>
      <c r="U2873" s="13"/>
      <c r="V2873" s="13"/>
      <c r="W2873" s="13"/>
    </row>
    <row r="2874" spans="13:23" x14ac:dyDescent="0.2">
      <c r="M2874" s="13"/>
      <c r="N2874" s="13"/>
      <c r="O2874" s="81"/>
      <c r="P2874" s="13"/>
      <c r="Q2874" s="71"/>
      <c r="R2874" s="13"/>
      <c r="S2874" s="13"/>
      <c r="U2874" s="13"/>
      <c r="V2874" s="13"/>
      <c r="W2874" s="13"/>
    </row>
    <row r="2875" spans="13:23" x14ac:dyDescent="0.2">
      <c r="M2875" s="13"/>
      <c r="N2875" s="13"/>
      <c r="O2875" s="81"/>
      <c r="P2875" s="13"/>
      <c r="Q2875" s="71"/>
      <c r="R2875" s="13"/>
      <c r="S2875" s="13"/>
      <c r="U2875" s="13"/>
      <c r="V2875" s="13"/>
      <c r="W2875" s="13"/>
    </row>
    <row r="2876" spans="13:23" x14ac:dyDescent="0.2">
      <c r="M2876" s="13"/>
      <c r="N2876" s="13"/>
      <c r="O2876" s="81"/>
      <c r="P2876" s="13"/>
      <c r="Q2876" s="71"/>
      <c r="R2876" s="13"/>
      <c r="S2876" s="13"/>
      <c r="U2876" s="13"/>
      <c r="V2876" s="13"/>
      <c r="W2876" s="13"/>
    </row>
    <row r="2877" spans="13:23" x14ac:dyDescent="0.2">
      <c r="M2877" s="13"/>
      <c r="N2877" s="13"/>
      <c r="O2877" s="81"/>
      <c r="P2877" s="13"/>
      <c r="Q2877" s="71"/>
      <c r="R2877" s="13"/>
      <c r="S2877" s="13"/>
      <c r="U2877" s="13"/>
      <c r="V2877" s="13"/>
      <c r="W2877" s="13"/>
    </row>
    <row r="2878" spans="13:23" x14ac:dyDescent="0.2">
      <c r="M2878" s="13"/>
      <c r="N2878" s="13"/>
      <c r="O2878" s="81"/>
      <c r="P2878" s="13"/>
      <c r="Q2878" s="71"/>
      <c r="R2878" s="13"/>
      <c r="S2878" s="13"/>
      <c r="U2878" s="13"/>
      <c r="V2878" s="13"/>
      <c r="W2878" s="13"/>
    </row>
    <row r="2879" spans="13:23" x14ac:dyDescent="0.2">
      <c r="M2879" s="13"/>
      <c r="N2879" s="13"/>
      <c r="O2879" s="81"/>
      <c r="P2879" s="13"/>
      <c r="Q2879" s="71"/>
      <c r="R2879" s="13"/>
      <c r="S2879" s="13"/>
      <c r="U2879" s="13"/>
      <c r="V2879" s="13"/>
      <c r="W2879" s="13"/>
    </row>
    <row r="2880" spans="13:23" x14ac:dyDescent="0.2">
      <c r="M2880" s="13"/>
      <c r="N2880" s="13"/>
      <c r="O2880" s="81"/>
      <c r="P2880" s="13"/>
      <c r="Q2880" s="71"/>
      <c r="R2880" s="13"/>
      <c r="S2880" s="13"/>
      <c r="U2880" s="13"/>
      <c r="V2880" s="13"/>
      <c r="W2880" s="13"/>
    </row>
    <row r="2881" spans="13:23" x14ac:dyDescent="0.2">
      <c r="M2881" s="13"/>
      <c r="N2881" s="13"/>
      <c r="O2881" s="81"/>
      <c r="P2881" s="13"/>
      <c r="Q2881" s="71"/>
      <c r="R2881" s="13"/>
      <c r="S2881" s="13"/>
      <c r="U2881" s="13"/>
      <c r="V2881" s="13"/>
      <c r="W2881" s="13"/>
    </row>
    <row r="2882" spans="13:23" x14ac:dyDescent="0.2">
      <c r="M2882" s="13"/>
      <c r="N2882" s="13"/>
      <c r="O2882" s="81"/>
      <c r="P2882" s="13"/>
      <c r="Q2882" s="71"/>
      <c r="R2882" s="13"/>
      <c r="S2882" s="13"/>
      <c r="U2882" s="13"/>
      <c r="V2882" s="13"/>
      <c r="W2882" s="13"/>
    </row>
    <row r="2883" spans="13:23" x14ac:dyDescent="0.2">
      <c r="M2883" s="13"/>
      <c r="N2883" s="13"/>
      <c r="O2883" s="81"/>
      <c r="P2883" s="13"/>
      <c r="Q2883" s="71"/>
      <c r="R2883" s="13"/>
      <c r="S2883" s="13"/>
      <c r="U2883" s="13"/>
      <c r="V2883" s="13"/>
      <c r="W2883" s="13"/>
    </row>
    <row r="2884" spans="13:23" x14ac:dyDescent="0.2">
      <c r="M2884" s="13"/>
      <c r="N2884" s="13"/>
      <c r="O2884" s="81"/>
      <c r="P2884" s="13"/>
      <c r="Q2884" s="71"/>
      <c r="R2884" s="13"/>
      <c r="S2884" s="13"/>
      <c r="U2884" s="13"/>
      <c r="V2884" s="13"/>
      <c r="W2884" s="13"/>
    </row>
    <row r="2885" spans="13:23" x14ac:dyDescent="0.2">
      <c r="M2885" s="13"/>
      <c r="N2885" s="13"/>
      <c r="O2885" s="81"/>
      <c r="P2885" s="13"/>
      <c r="Q2885" s="71"/>
      <c r="R2885" s="13"/>
      <c r="S2885" s="13"/>
      <c r="U2885" s="13"/>
      <c r="V2885" s="13"/>
      <c r="W2885" s="13"/>
    </row>
    <row r="2886" spans="13:23" x14ac:dyDescent="0.2">
      <c r="M2886" s="13"/>
      <c r="N2886" s="13"/>
      <c r="O2886" s="81"/>
      <c r="P2886" s="13"/>
      <c r="Q2886" s="71"/>
      <c r="R2886" s="13"/>
      <c r="S2886" s="13"/>
      <c r="U2886" s="13"/>
      <c r="V2886" s="13"/>
      <c r="W2886" s="13"/>
    </row>
    <row r="2887" spans="13:23" x14ac:dyDescent="0.2">
      <c r="M2887" s="13"/>
      <c r="N2887" s="13"/>
      <c r="O2887" s="81"/>
      <c r="P2887" s="13"/>
      <c r="Q2887" s="71"/>
      <c r="R2887" s="13"/>
      <c r="S2887" s="13"/>
      <c r="U2887" s="13"/>
      <c r="V2887" s="13"/>
      <c r="W2887" s="13"/>
    </row>
    <row r="2888" spans="13:23" x14ac:dyDescent="0.2">
      <c r="M2888" s="13"/>
      <c r="N2888" s="13"/>
      <c r="O2888" s="81"/>
      <c r="P2888" s="13"/>
      <c r="Q2888" s="71"/>
      <c r="R2888" s="13"/>
      <c r="S2888" s="13"/>
      <c r="U2888" s="13"/>
      <c r="V2888" s="13"/>
      <c r="W2888" s="13"/>
    </row>
    <row r="2889" spans="13:23" x14ac:dyDescent="0.2">
      <c r="M2889" s="13"/>
      <c r="N2889" s="13"/>
      <c r="O2889" s="81"/>
      <c r="P2889" s="13"/>
      <c r="Q2889" s="71"/>
      <c r="R2889" s="13"/>
      <c r="S2889" s="13"/>
      <c r="U2889" s="13"/>
      <c r="V2889" s="13"/>
      <c r="W2889" s="13"/>
    </row>
    <row r="2890" spans="13:23" x14ac:dyDescent="0.2">
      <c r="M2890" s="13"/>
      <c r="N2890" s="13"/>
      <c r="O2890" s="81"/>
      <c r="P2890" s="13"/>
      <c r="Q2890" s="71"/>
      <c r="R2890" s="13"/>
      <c r="S2890" s="13"/>
      <c r="U2890" s="13"/>
      <c r="V2890" s="13"/>
      <c r="W2890" s="13"/>
    </row>
    <row r="2891" spans="13:23" x14ac:dyDescent="0.2">
      <c r="M2891" s="13"/>
      <c r="N2891" s="13"/>
      <c r="O2891" s="81"/>
      <c r="P2891" s="13"/>
      <c r="Q2891" s="71"/>
      <c r="R2891" s="13"/>
      <c r="S2891" s="13"/>
      <c r="U2891" s="13"/>
      <c r="V2891" s="13"/>
      <c r="W2891" s="13"/>
    </row>
    <row r="2892" spans="13:23" x14ac:dyDescent="0.2">
      <c r="M2892" s="13"/>
      <c r="N2892" s="13"/>
      <c r="O2892" s="81"/>
      <c r="P2892" s="13"/>
      <c r="Q2892" s="71"/>
      <c r="R2892" s="13"/>
      <c r="S2892" s="13"/>
      <c r="U2892" s="13"/>
      <c r="V2892" s="13"/>
      <c r="W2892" s="13"/>
    </row>
    <row r="2893" spans="13:23" x14ac:dyDescent="0.2">
      <c r="M2893" s="13"/>
      <c r="N2893" s="13"/>
      <c r="O2893" s="81"/>
      <c r="P2893" s="13"/>
      <c r="Q2893" s="71"/>
      <c r="R2893" s="13"/>
      <c r="S2893" s="13"/>
      <c r="U2893" s="13"/>
      <c r="V2893" s="13"/>
      <c r="W2893" s="13"/>
    </row>
    <row r="2894" spans="13:23" x14ac:dyDescent="0.2">
      <c r="M2894" s="13"/>
      <c r="N2894" s="13"/>
      <c r="O2894" s="81"/>
      <c r="P2894" s="13"/>
      <c r="Q2894" s="71"/>
      <c r="R2894" s="13"/>
      <c r="S2894" s="13"/>
      <c r="U2894" s="13"/>
      <c r="V2894" s="13"/>
      <c r="W2894" s="13"/>
    </row>
    <row r="2895" spans="13:23" x14ac:dyDescent="0.2">
      <c r="M2895" s="13"/>
      <c r="N2895" s="13"/>
      <c r="O2895" s="81"/>
      <c r="P2895" s="13"/>
      <c r="Q2895" s="71"/>
      <c r="R2895" s="13"/>
      <c r="S2895" s="13"/>
      <c r="U2895" s="13"/>
      <c r="V2895" s="13"/>
      <c r="W2895" s="13"/>
    </row>
    <row r="2896" spans="13:23" x14ac:dyDescent="0.2">
      <c r="M2896" s="13"/>
      <c r="N2896" s="13"/>
      <c r="O2896" s="81"/>
      <c r="P2896" s="13"/>
      <c r="Q2896" s="71"/>
      <c r="R2896" s="13"/>
      <c r="S2896" s="13"/>
      <c r="U2896" s="13"/>
      <c r="V2896" s="13"/>
      <c r="W2896" s="13"/>
    </row>
    <row r="2897" spans="13:23" x14ac:dyDescent="0.2">
      <c r="M2897" s="13"/>
      <c r="N2897" s="13"/>
      <c r="O2897" s="81"/>
      <c r="P2897" s="13"/>
      <c r="Q2897" s="71"/>
      <c r="R2897" s="13"/>
      <c r="S2897" s="13"/>
      <c r="U2897" s="13"/>
      <c r="V2897" s="13"/>
      <c r="W2897" s="13"/>
    </row>
    <row r="2898" spans="13:23" x14ac:dyDescent="0.2">
      <c r="M2898" s="13"/>
      <c r="N2898" s="13"/>
      <c r="O2898" s="81"/>
      <c r="P2898" s="13"/>
      <c r="Q2898" s="71"/>
      <c r="R2898" s="13"/>
      <c r="S2898" s="13"/>
      <c r="U2898" s="13"/>
      <c r="V2898" s="13"/>
      <c r="W2898" s="13"/>
    </row>
    <row r="2899" spans="13:23" x14ac:dyDescent="0.2">
      <c r="M2899" s="13"/>
      <c r="N2899" s="13"/>
      <c r="O2899" s="81"/>
      <c r="P2899" s="13"/>
      <c r="Q2899" s="71"/>
      <c r="R2899" s="13"/>
      <c r="S2899" s="13"/>
      <c r="U2899" s="13"/>
      <c r="V2899" s="13"/>
      <c r="W2899" s="13"/>
    </row>
    <row r="2900" spans="13:23" x14ac:dyDescent="0.2">
      <c r="M2900" s="13"/>
      <c r="N2900" s="13"/>
      <c r="O2900" s="81"/>
      <c r="P2900" s="13"/>
      <c r="Q2900" s="71"/>
      <c r="R2900" s="13"/>
      <c r="S2900" s="13"/>
      <c r="U2900" s="13"/>
      <c r="V2900" s="13"/>
      <c r="W2900" s="13"/>
    </row>
    <row r="2901" spans="13:23" x14ac:dyDescent="0.2">
      <c r="M2901" s="13"/>
      <c r="N2901" s="13"/>
      <c r="O2901" s="81"/>
      <c r="P2901" s="13"/>
      <c r="Q2901" s="71"/>
      <c r="R2901" s="13"/>
      <c r="S2901" s="13"/>
      <c r="U2901" s="13"/>
      <c r="V2901" s="13"/>
      <c r="W2901" s="13"/>
    </row>
    <row r="2902" spans="13:23" x14ac:dyDescent="0.2">
      <c r="M2902" s="13"/>
      <c r="N2902" s="13"/>
      <c r="O2902" s="81"/>
      <c r="P2902" s="13"/>
      <c r="Q2902" s="71"/>
      <c r="R2902" s="13"/>
      <c r="S2902" s="13"/>
      <c r="U2902" s="13"/>
      <c r="V2902" s="13"/>
      <c r="W2902" s="13"/>
    </row>
    <row r="2903" spans="13:23" x14ac:dyDescent="0.2">
      <c r="M2903" s="13"/>
      <c r="N2903" s="13"/>
      <c r="O2903" s="81"/>
      <c r="P2903" s="13"/>
      <c r="Q2903" s="71"/>
      <c r="R2903" s="13"/>
      <c r="S2903" s="13"/>
      <c r="U2903" s="13"/>
      <c r="V2903" s="13"/>
      <c r="W2903" s="13"/>
    </row>
    <row r="2904" spans="13:23" x14ac:dyDescent="0.2">
      <c r="M2904" s="13"/>
      <c r="N2904" s="13"/>
      <c r="O2904" s="81"/>
      <c r="P2904" s="13"/>
      <c r="Q2904" s="71"/>
      <c r="R2904" s="13"/>
      <c r="S2904" s="13"/>
      <c r="U2904" s="13"/>
      <c r="V2904" s="13"/>
      <c r="W2904" s="13"/>
    </row>
    <row r="2905" spans="13:23" x14ac:dyDescent="0.2">
      <c r="M2905" s="13"/>
      <c r="N2905" s="13"/>
      <c r="O2905" s="81"/>
      <c r="P2905" s="13"/>
      <c r="Q2905" s="71"/>
      <c r="R2905" s="13"/>
      <c r="S2905" s="13"/>
      <c r="U2905" s="13"/>
      <c r="V2905" s="13"/>
      <c r="W2905" s="13"/>
    </row>
    <row r="2906" spans="13:23" x14ac:dyDescent="0.2">
      <c r="M2906" s="13"/>
      <c r="N2906" s="13"/>
      <c r="O2906" s="81"/>
      <c r="P2906" s="13"/>
      <c r="Q2906" s="71"/>
      <c r="R2906" s="13"/>
      <c r="S2906" s="13"/>
      <c r="U2906" s="13"/>
      <c r="V2906" s="13"/>
      <c r="W2906" s="13"/>
    </row>
    <row r="2907" spans="13:23" x14ac:dyDescent="0.2">
      <c r="M2907" s="13"/>
      <c r="N2907" s="13"/>
      <c r="O2907" s="81"/>
      <c r="P2907" s="13"/>
      <c r="Q2907" s="71"/>
      <c r="R2907" s="13"/>
      <c r="S2907" s="13"/>
      <c r="U2907" s="13"/>
      <c r="V2907" s="13"/>
      <c r="W2907" s="13"/>
    </row>
    <row r="2908" spans="13:23" x14ac:dyDescent="0.2">
      <c r="M2908" s="13"/>
      <c r="N2908" s="13"/>
      <c r="O2908" s="81"/>
      <c r="P2908" s="13"/>
      <c r="Q2908" s="71"/>
      <c r="R2908" s="13"/>
      <c r="S2908" s="13"/>
      <c r="U2908" s="13"/>
      <c r="V2908" s="13"/>
      <c r="W2908" s="13"/>
    </row>
    <row r="2909" spans="13:23" x14ac:dyDescent="0.2">
      <c r="M2909" s="13"/>
      <c r="N2909" s="13"/>
      <c r="O2909" s="81"/>
      <c r="P2909" s="13"/>
      <c r="Q2909" s="71"/>
      <c r="R2909" s="13"/>
      <c r="S2909" s="13"/>
      <c r="U2909" s="13"/>
      <c r="V2909" s="13"/>
      <c r="W2909" s="13"/>
    </row>
    <row r="2910" spans="13:23" x14ac:dyDescent="0.2">
      <c r="M2910" s="13"/>
      <c r="N2910" s="13"/>
      <c r="O2910" s="81"/>
      <c r="P2910" s="13"/>
      <c r="Q2910" s="71"/>
      <c r="R2910" s="13"/>
      <c r="S2910" s="13"/>
      <c r="U2910" s="13"/>
      <c r="V2910" s="13"/>
      <c r="W2910" s="13"/>
    </row>
    <row r="2911" spans="13:23" x14ac:dyDescent="0.2">
      <c r="M2911" s="13"/>
      <c r="N2911" s="13"/>
      <c r="O2911" s="81"/>
      <c r="P2911" s="13"/>
      <c r="Q2911" s="71"/>
      <c r="R2911" s="13"/>
      <c r="S2911" s="13"/>
      <c r="U2911" s="13"/>
      <c r="V2911" s="13"/>
      <c r="W2911" s="13"/>
    </row>
    <row r="2912" spans="13:23" x14ac:dyDescent="0.2">
      <c r="M2912" s="13"/>
      <c r="N2912" s="13"/>
      <c r="O2912" s="81"/>
      <c r="P2912" s="13"/>
      <c r="Q2912" s="71"/>
      <c r="R2912" s="13"/>
      <c r="S2912" s="13"/>
      <c r="U2912" s="13"/>
      <c r="V2912" s="13"/>
      <c r="W2912" s="13"/>
    </row>
    <row r="2913" spans="13:23" x14ac:dyDescent="0.2">
      <c r="M2913" s="13"/>
      <c r="N2913" s="13"/>
      <c r="O2913" s="81"/>
      <c r="P2913" s="13"/>
      <c r="Q2913" s="71"/>
      <c r="R2913" s="13"/>
      <c r="S2913" s="13"/>
      <c r="U2913" s="13"/>
      <c r="V2913" s="13"/>
      <c r="W2913" s="13"/>
    </row>
    <row r="2914" spans="13:23" x14ac:dyDescent="0.2">
      <c r="M2914" s="13"/>
      <c r="N2914" s="13"/>
      <c r="O2914" s="81"/>
      <c r="P2914" s="13"/>
      <c r="Q2914" s="71"/>
      <c r="R2914" s="13"/>
      <c r="S2914" s="13"/>
      <c r="U2914" s="13"/>
      <c r="V2914" s="13"/>
      <c r="W2914" s="13"/>
    </row>
    <row r="2915" spans="13:23" x14ac:dyDescent="0.2">
      <c r="M2915" s="13"/>
      <c r="N2915" s="13"/>
      <c r="O2915" s="81"/>
      <c r="P2915" s="13"/>
      <c r="Q2915" s="71"/>
      <c r="R2915" s="13"/>
      <c r="S2915" s="13"/>
      <c r="U2915" s="13"/>
      <c r="V2915" s="13"/>
      <c r="W2915" s="13"/>
    </row>
    <row r="2916" spans="13:23" x14ac:dyDescent="0.2">
      <c r="M2916" s="13"/>
      <c r="N2916" s="13"/>
      <c r="O2916" s="81"/>
      <c r="P2916" s="13"/>
      <c r="Q2916" s="71"/>
      <c r="R2916" s="13"/>
      <c r="S2916" s="13"/>
      <c r="U2916" s="13"/>
      <c r="V2916" s="13"/>
      <c r="W2916" s="13"/>
    </row>
    <row r="2917" spans="13:23" x14ac:dyDescent="0.2">
      <c r="M2917" s="13"/>
      <c r="N2917" s="13"/>
      <c r="O2917" s="81"/>
      <c r="P2917" s="13"/>
      <c r="Q2917" s="71"/>
      <c r="R2917" s="13"/>
      <c r="S2917" s="13"/>
      <c r="U2917" s="13"/>
      <c r="V2917" s="13"/>
      <c r="W2917" s="13"/>
    </row>
    <row r="2918" spans="13:23" x14ac:dyDescent="0.2">
      <c r="M2918" s="13"/>
      <c r="N2918" s="13"/>
      <c r="O2918" s="81"/>
      <c r="P2918" s="13"/>
      <c r="Q2918" s="71"/>
      <c r="R2918" s="13"/>
      <c r="S2918" s="13"/>
      <c r="U2918" s="13"/>
      <c r="V2918" s="13"/>
      <c r="W2918" s="13"/>
    </row>
    <row r="2919" spans="13:23" x14ac:dyDescent="0.2">
      <c r="M2919" s="13"/>
      <c r="N2919" s="13"/>
      <c r="O2919" s="81"/>
      <c r="P2919" s="13"/>
      <c r="Q2919" s="71"/>
      <c r="R2919" s="13"/>
      <c r="S2919" s="13"/>
      <c r="U2919" s="13"/>
      <c r="V2919" s="13"/>
      <c r="W2919" s="13"/>
    </row>
    <row r="2920" spans="13:23" x14ac:dyDescent="0.2">
      <c r="M2920" s="13"/>
      <c r="N2920" s="13"/>
      <c r="O2920" s="81"/>
      <c r="P2920" s="13"/>
      <c r="Q2920" s="71"/>
      <c r="R2920" s="13"/>
      <c r="S2920" s="13"/>
      <c r="U2920" s="13"/>
      <c r="V2920" s="13"/>
      <c r="W2920" s="13"/>
    </row>
    <row r="2921" spans="13:23" x14ac:dyDescent="0.2">
      <c r="M2921" s="13"/>
      <c r="N2921" s="13"/>
      <c r="O2921" s="81"/>
      <c r="P2921" s="13"/>
      <c r="Q2921" s="71"/>
      <c r="R2921" s="13"/>
      <c r="S2921" s="13"/>
      <c r="U2921" s="13"/>
      <c r="V2921" s="13"/>
      <c r="W2921" s="13"/>
    </row>
    <row r="2922" spans="13:23" x14ac:dyDescent="0.2">
      <c r="M2922" s="13"/>
      <c r="N2922" s="13"/>
      <c r="O2922" s="81"/>
      <c r="P2922" s="13"/>
      <c r="Q2922" s="71"/>
      <c r="R2922" s="13"/>
      <c r="S2922" s="13"/>
      <c r="U2922" s="13"/>
      <c r="V2922" s="13"/>
      <c r="W2922" s="13"/>
    </row>
    <row r="2923" spans="13:23" x14ac:dyDescent="0.2">
      <c r="M2923" s="13"/>
      <c r="N2923" s="13"/>
      <c r="O2923" s="81"/>
      <c r="P2923" s="13"/>
      <c r="Q2923" s="71"/>
      <c r="R2923" s="13"/>
      <c r="S2923" s="13"/>
      <c r="U2923" s="13"/>
      <c r="V2923" s="13"/>
      <c r="W2923" s="13"/>
    </row>
    <row r="2924" spans="13:23" x14ac:dyDescent="0.2">
      <c r="M2924" s="13"/>
      <c r="N2924" s="13"/>
      <c r="O2924" s="81"/>
      <c r="P2924" s="13"/>
      <c r="Q2924" s="71"/>
      <c r="R2924" s="13"/>
      <c r="S2924" s="13"/>
      <c r="U2924" s="13"/>
      <c r="V2924" s="13"/>
      <c r="W2924" s="13"/>
    </row>
    <row r="2925" spans="13:23" x14ac:dyDescent="0.2">
      <c r="M2925" s="13"/>
      <c r="N2925" s="13"/>
      <c r="O2925" s="81"/>
      <c r="P2925" s="13"/>
      <c r="Q2925" s="71"/>
      <c r="R2925" s="13"/>
      <c r="S2925" s="13"/>
      <c r="U2925" s="13"/>
      <c r="V2925" s="13"/>
      <c r="W2925" s="13"/>
    </row>
    <row r="2926" spans="13:23" x14ac:dyDescent="0.2">
      <c r="M2926" s="13"/>
      <c r="N2926" s="13"/>
      <c r="O2926" s="81"/>
      <c r="P2926" s="13"/>
      <c r="Q2926" s="71"/>
      <c r="R2926" s="13"/>
      <c r="S2926" s="13"/>
      <c r="U2926" s="13"/>
      <c r="V2926" s="13"/>
      <c r="W2926" s="13"/>
    </row>
    <row r="2927" spans="13:23" x14ac:dyDescent="0.2">
      <c r="M2927" s="13"/>
      <c r="N2927" s="13"/>
      <c r="O2927" s="81"/>
      <c r="P2927" s="13"/>
      <c r="Q2927" s="71"/>
      <c r="R2927" s="13"/>
      <c r="S2927" s="13"/>
      <c r="U2927" s="13"/>
      <c r="V2927" s="13"/>
      <c r="W2927" s="13"/>
    </row>
    <row r="2928" spans="13:23" x14ac:dyDescent="0.2">
      <c r="M2928" s="13"/>
      <c r="N2928" s="13"/>
      <c r="O2928" s="81"/>
      <c r="P2928" s="13"/>
      <c r="Q2928" s="71"/>
      <c r="R2928" s="13"/>
      <c r="S2928" s="13"/>
      <c r="U2928" s="13"/>
      <c r="V2928" s="13"/>
      <c r="W2928" s="13"/>
    </row>
    <row r="2929" spans="13:23" x14ac:dyDescent="0.2">
      <c r="M2929" s="13"/>
      <c r="N2929" s="13"/>
      <c r="O2929" s="81"/>
      <c r="P2929" s="13"/>
      <c r="Q2929" s="71"/>
      <c r="R2929" s="13"/>
      <c r="S2929" s="13"/>
      <c r="U2929" s="13"/>
      <c r="V2929" s="13"/>
      <c r="W2929" s="13"/>
    </row>
    <row r="2930" spans="13:23" x14ac:dyDescent="0.2">
      <c r="M2930" s="13"/>
      <c r="N2930" s="13"/>
      <c r="O2930" s="81"/>
      <c r="P2930" s="13"/>
      <c r="Q2930" s="71"/>
      <c r="R2930" s="13"/>
      <c r="S2930" s="13"/>
      <c r="U2930" s="13"/>
      <c r="V2930" s="13"/>
      <c r="W2930" s="13"/>
    </row>
    <row r="2931" spans="13:23" x14ac:dyDescent="0.2">
      <c r="M2931" s="13"/>
      <c r="N2931" s="13"/>
      <c r="O2931" s="81"/>
      <c r="P2931" s="13"/>
      <c r="Q2931" s="71"/>
      <c r="R2931" s="13"/>
      <c r="S2931" s="13"/>
      <c r="U2931" s="13"/>
      <c r="V2931" s="13"/>
      <c r="W2931" s="13"/>
    </row>
    <row r="2932" spans="13:23" x14ac:dyDescent="0.2">
      <c r="M2932" s="13"/>
      <c r="N2932" s="13"/>
      <c r="O2932" s="81"/>
      <c r="P2932" s="13"/>
      <c r="Q2932" s="71"/>
      <c r="R2932" s="13"/>
      <c r="S2932" s="13"/>
      <c r="U2932" s="13"/>
      <c r="V2932" s="13"/>
      <c r="W2932" s="13"/>
    </row>
    <row r="2933" spans="13:23" x14ac:dyDescent="0.2">
      <c r="M2933" s="13"/>
      <c r="N2933" s="13"/>
      <c r="O2933" s="81"/>
      <c r="P2933" s="13"/>
      <c r="Q2933" s="71"/>
      <c r="R2933" s="13"/>
      <c r="S2933" s="13"/>
      <c r="U2933" s="13"/>
      <c r="V2933" s="13"/>
      <c r="W2933" s="13"/>
    </row>
    <row r="2934" spans="13:23" x14ac:dyDescent="0.2">
      <c r="M2934" s="13"/>
      <c r="N2934" s="13"/>
      <c r="O2934" s="81"/>
      <c r="P2934" s="13"/>
      <c r="Q2934" s="71"/>
      <c r="R2934" s="13"/>
      <c r="S2934" s="13"/>
      <c r="U2934" s="13"/>
      <c r="V2934" s="13"/>
      <c r="W2934" s="13"/>
    </row>
    <row r="2935" spans="13:23" x14ac:dyDescent="0.2">
      <c r="M2935" s="13"/>
      <c r="N2935" s="13"/>
      <c r="O2935" s="81"/>
      <c r="P2935" s="13"/>
      <c r="Q2935" s="71"/>
      <c r="R2935" s="13"/>
      <c r="S2935" s="13"/>
      <c r="U2935" s="13"/>
      <c r="V2935" s="13"/>
      <c r="W2935" s="13"/>
    </row>
    <row r="2936" spans="13:23" x14ac:dyDescent="0.2">
      <c r="M2936" s="13"/>
      <c r="N2936" s="13"/>
      <c r="O2936" s="81"/>
      <c r="P2936" s="13"/>
      <c r="Q2936" s="71"/>
      <c r="R2936" s="13"/>
      <c r="S2936" s="13"/>
      <c r="U2936" s="13"/>
      <c r="V2936" s="13"/>
      <c r="W2936" s="13"/>
    </row>
    <row r="2937" spans="13:23" x14ac:dyDescent="0.2">
      <c r="M2937" s="13"/>
      <c r="N2937" s="13"/>
      <c r="O2937" s="81"/>
      <c r="P2937" s="13"/>
      <c r="Q2937" s="71"/>
      <c r="R2937" s="13"/>
      <c r="S2937" s="13"/>
      <c r="U2937" s="13"/>
      <c r="V2937" s="13"/>
      <c r="W2937" s="13"/>
    </row>
    <row r="2938" spans="13:23" x14ac:dyDescent="0.2">
      <c r="M2938" s="13"/>
      <c r="N2938" s="13"/>
      <c r="O2938" s="81"/>
      <c r="P2938" s="13"/>
      <c r="Q2938" s="71"/>
      <c r="R2938" s="13"/>
      <c r="S2938" s="13"/>
      <c r="U2938" s="13"/>
      <c r="V2938" s="13"/>
      <c r="W2938" s="13"/>
    </row>
    <row r="2939" spans="13:23" x14ac:dyDescent="0.2">
      <c r="M2939" s="13"/>
      <c r="N2939" s="13"/>
      <c r="O2939" s="81"/>
      <c r="P2939" s="13"/>
      <c r="Q2939" s="71"/>
      <c r="R2939" s="13"/>
      <c r="S2939" s="13"/>
      <c r="U2939" s="13"/>
      <c r="V2939" s="13"/>
      <c r="W2939" s="13"/>
    </row>
    <row r="2940" spans="13:23" x14ac:dyDescent="0.2">
      <c r="M2940" s="13"/>
      <c r="N2940" s="13"/>
      <c r="O2940" s="81"/>
      <c r="P2940" s="13"/>
      <c r="Q2940" s="71"/>
      <c r="R2940" s="13"/>
      <c r="S2940" s="13"/>
      <c r="U2940" s="13"/>
      <c r="V2940" s="13"/>
      <c r="W2940" s="13"/>
    </row>
    <row r="2941" spans="13:23" x14ac:dyDescent="0.2">
      <c r="M2941" s="13"/>
      <c r="N2941" s="13"/>
      <c r="O2941" s="81"/>
      <c r="P2941" s="13"/>
      <c r="Q2941" s="71"/>
      <c r="R2941" s="13"/>
      <c r="S2941" s="13"/>
      <c r="U2941" s="13"/>
      <c r="V2941" s="13"/>
      <c r="W2941" s="13"/>
    </row>
    <row r="2942" spans="13:23" x14ac:dyDescent="0.2">
      <c r="M2942" s="13"/>
      <c r="N2942" s="13"/>
      <c r="O2942" s="81"/>
      <c r="P2942" s="13"/>
      <c r="Q2942" s="71"/>
      <c r="R2942" s="13"/>
      <c r="S2942" s="13"/>
      <c r="U2942" s="13"/>
      <c r="V2942" s="13"/>
      <c r="W2942" s="13"/>
    </row>
    <row r="2943" spans="13:23" x14ac:dyDescent="0.2">
      <c r="M2943" s="13"/>
      <c r="N2943" s="13"/>
      <c r="O2943" s="81"/>
      <c r="P2943" s="13"/>
      <c r="Q2943" s="71"/>
      <c r="R2943" s="13"/>
      <c r="S2943" s="13"/>
      <c r="U2943" s="13"/>
      <c r="V2943" s="13"/>
      <c r="W2943" s="13"/>
    </row>
    <row r="2944" spans="13:23" x14ac:dyDescent="0.2">
      <c r="M2944" s="13"/>
      <c r="N2944" s="13"/>
      <c r="O2944" s="81"/>
      <c r="P2944" s="13"/>
      <c r="Q2944" s="71"/>
      <c r="R2944" s="13"/>
      <c r="S2944" s="13"/>
      <c r="U2944" s="13"/>
      <c r="V2944" s="13"/>
      <c r="W2944" s="13"/>
    </row>
    <row r="2945" spans="13:23" x14ac:dyDescent="0.2">
      <c r="M2945" s="13"/>
      <c r="N2945" s="13"/>
      <c r="O2945" s="81"/>
      <c r="P2945" s="13"/>
      <c r="Q2945" s="71"/>
      <c r="R2945" s="13"/>
      <c r="S2945" s="13"/>
      <c r="U2945" s="13"/>
      <c r="V2945" s="13"/>
      <c r="W2945" s="13"/>
    </row>
    <row r="2946" spans="13:23" x14ac:dyDescent="0.2">
      <c r="M2946" s="13"/>
      <c r="N2946" s="13"/>
      <c r="O2946" s="81"/>
      <c r="P2946" s="13"/>
      <c r="Q2946" s="71"/>
      <c r="R2946" s="13"/>
      <c r="S2946" s="13"/>
      <c r="U2946" s="13"/>
      <c r="V2946" s="13"/>
      <c r="W2946" s="13"/>
    </row>
    <row r="2947" spans="13:23" x14ac:dyDescent="0.2">
      <c r="M2947" s="13"/>
      <c r="N2947" s="13"/>
      <c r="O2947" s="81"/>
      <c r="P2947" s="13"/>
      <c r="Q2947" s="71"/>
      <c r="R2947" s="13"/>
      <c r="S2947" s="13"/>
      <c r="U2947" s="13"/>
      <c r="V2947" s="13"/>
      <c r="W2947" s="13"/>
    </row>
    <row r="2948" spans="13:23" x14ac:dyDescent="0.2">
      <c r="M2948" s="13"/>
      <c r="N2948" s="13"/>
      <c r="O2948" s="81"/>
      <c r="P2948" s="13"/>
      <c r="Q2948" s="71"/>
      <c r="R2948" s="13"/>
      <c r="S2948" s="13"/>
      <c r="U2948" s="13"/>
      <c r="V2948" s="13"/>
      <c r="W2948" s="13"/>
    </row>
    <row r="2949" spans="13:23" x14ac:dyDescent="0.2">
      <c r="M2949" s="13"/>
      <c r="N2949" s="13"/>
      <c r="O2949" s="81"/>
      <c r="P2949" s="13"/>
      <c r="Q2949" s="71"/>
      <c r="R2949" s="13"/>
      <c r="S2949" s="13"/>
      <c r="U2949" s="13"/>
      <c r="V2949" s="13"/>
      <c r="W2949" s="13"/>
    </row>
    <row r="2950" spans="13:23" x14ac:dyDescent="0.2">
      <c r="M2950" s="13"/>
      <c r="N2950" s="13"/>
      <c r="O2950" s="81"/>
      <c r="P2950" s="13"/>
      <c r="Q2950" s="71"/>
      <c r="R2950" s="13"/>
      <c r="S2950" s="13"/>
      <c r="U2950" s="13"/>
      <c r="V2950" s="13"/>
      <c r="W2950" s="13"/>
    </row>
    <row r="2951" spans="13:23" x14ac:dyDescent="0.2">
      <c r="M2951" s="13"/>
      <c r="N2951" s="13"/>
      <c r="O2951" s="81"/>
      <c r="P2951" s="13"/>
      <c r="Q2951" s="71"/>
      <c r="R2951" s="13"/>
      <c r="S2951" s="13"/>
      <c r="U2951" s="13"/>
      <c r="V2951" s="13"/>
      <c r="W2951" s="13"/>
    </row>
    <row r="2952" spans="13:23" x14ac:dyDescent="0.2">
      <c r="M2952" s="13"/>
      <c r="N2952" s="13"/>
      <c r="O2952" s="81"/>
      <c r="P2952" s="13"/>
      <c r="Q2952" s="71"/>
      <c r="R2952" s="13"/>
      <c r="S2952" s="13"/>
      <c r="U2952" s="13"/>
      <c r="V2952" s="13"/>
      <c r="W2952" s="13"/>
    </row>
    <row r="2953" spans="13:23" x14ac:dyDescent="0.2">
      <c r="M2953" s="13"/>
      <c r="N2953" s="13"/>
      <c r="O2953" s="81"/>
      <c r="P2953" s="13"/>
      <c r="Q2953" s="71"/>
      <c r="R2953" s="13"/>
      <c r="S2953" s="13"/>
      <c r="U2953" s="13"/>
      <c r="V2953" s="13"/>
      <c r="W2953" s="13"/>
    </row>
    <row r="2954" spans="13:23" x14ac:dyDescent="0.2">
      <c r="M2954" s="13"/>
      <c r="N2954" s="13"/>
      <c r="O2954" s="81"/>
      <c r="P2954" s="13"/>
      <c r="Q2954" s="71"/>
      <c r="R2954" s="13"/>
      <c r="S2954" s="13"/>
      <c r="U2954" s="13"/>
      <c r="V2954" s="13"/>
      <c r="W2954" s="13"/>
    </row>
    <row r="2955" spans="13:23" x14ac:dyDescent="0.2">
      <c r="M2955" s="13"/>
      <c r="N2955" s="13"/>
      <c r="O2955" s="81"/>
      <c r="P2955" s="13"/>
      <c r="Q2955" s="71"/>
      <c r="R2955" s="13"/>
      <c r="S2955" s="13"/>
      <c r="U2955" s="13"/>
      <c r="V2955" s="13"/>
      <c r="W2955" s="13"/>
    </row>
    <row r="2956" spans="13:23" x14ac:dyDescent="0.2">
      <c r="M2956" s="13"/>
      <c r="N2956" s="13"/>
      <c r="O2956" s="81"/>
      <c r="P2956" s="13"/>
      <c r="Q2956" s="71"/>
      <c r="R2956" s="13"/>
      <c r="S2956" s="13"/>
      <c r="U2956" s="13"/>
      <c r="V2956" s="13"/>
      <c r="W2956" s="13"/>
    </row>
    <row r="2957" spans="13:23" x14ac:dyDescent="0.2">
      <c r="M2957" s="13"/>
      <c r="N2957" s="13"/>
      <c r="O2957" s="81"/>
      <c r="P2957" s="13"/>
      <c r="Q2957" s="71"/>
      <c r="R2957" s="13"/>
      <c r="S2957" s="13"/>
      <c r="U2957" s="13"/>
      <c r="V2957" s="13"/>
      <c r="W2957" s="13"/>
    </row>
    <row r="2958" spans="13:23" x14ac:dyDescent="0.2">
      <c r="M2958" s="13"/>
      <c r="N2958" s="13"/>
      <c r="O2958" s="81"/>
      <c r="P2958" s="13"/>
      <c r="Q2958" s="71"/>
      <c r="R2958" s="13"/>
      <c r="S2958" s="13"/>
      <c r="U2958" s="13"/>
      <c r="V2958" s="13"/>
      <c r="W2958" s="13"/>
    </row>
    <row r="2959" spans="13:23" x14ac:dyDescent="0.2">
      <c r="M2959" s="13"/>
      <c r="N2959" s="13"/>
      <c r="O2959" s="81"/>
      <c r="P2959" s="13"/>
      <c r="Q2959" s="71"/>
      <c r="R2959" s="13"/>
      <c r="S2959" s="13"/>
      <c r="U2959" s="13"/>
      <c r="V2959" s="13"/>
      <c r="W2959" s="13"/>
    </row>
    <row r="2960" spans="13:23" x14ac:dyDescent="0.2">
      <c r="M2960" s="13"/>
      <c r="N2960" s="13"/>
      <c r="O2960" s="81"/>
      <c r="P2960" s="13"/>
      <c r="Q2960" s="71"/>
      <c r="R2960" s="13"/>
      <c r="S2960" s="13"/>
      <c r="U2960" s="13"/>
      <c r="V2960" s="13"/>
      <c r="W2960" s="13"/>
    </row>
    <row r="2961" spans="13:23" x14ac:dyDescent="0.2">
      <c r="M2961" s="13"/>
      <c r="N2961" s="13"/>
      <c r="O2961" s="81"/>
      <c r="P2961" s="13"/>
      <c r="Q2961" s="71"/>
      <c r="R2961" s="13"/>
      <c r="S2961" s="13"/>
      <c r="U2961" s="13"/>
      <c r="V2961" s="13"/>
      <c r="W2961" s="13"/>
    </row>
    <row r="2962" spans="13:23" x14ac:dyDescent="0.2">
      <c r="M2962" s="13"/>
      <c r="N2962" s="13"/>
      <c r="O2962" s="81"/>
      <c r="P2962" s="13"/>
      <c r="Q2962" s="71"/>
      <c r="R2962" s="13"/>
      <c r="S2962" s="13"/>
      <c r="U2962" s="13"/>
      <c r="V2962" s="13"/>
      <c r="W2962" s="13"/>
    </row>
    <row r="2963" spans="13:23" x14ac:dyDescent="0.2">
      <c r="M2963" s="13"/>
      <c r="N2963" s="13"/>
      <c r="O2963" s="81"/>
      <c r="P2963" s="13"/>
      <c r="Q2963" s="71"/>
      <c r="R2963" s="13"/>
      <c r="S2963" s="13"/>
      <c r="U2963" s="13"/>
      <c r="V2963" s="13"/>
      <c r="W2963" s="13"/>
    </row>
    <row r="2964" spans="13:23" x14ac:dyDescent="0.2">
      <c r="M2964" s="13"/>
      <c r="N2964" s="13"/>
      <c r="O2964" s="81"/>
      <c r="P2964" s="13"/>
      <c r="Q2964" s="71"/>
      <c r="R2964" s="13"/>
      <c r="S2964" s="13"/>
      <c r="U2964" s="13"/>
      <c r="V2964" s="13"/>
      <c r="W2964" s="13"/>
    </row>
    <row r="2965" spans="13:23" x14ac:dyDescent="0.2">
      <c r="M2965" s="13"/>
      <c r="N2965" s="13"/>
      <c r="O2965" s="81"/>
      <c r="P2965" s="13"/>
      <c r="Q2965" s="71"/>
      <c r="R2965" s="13"/>
      <c r="S2965" s="13"/>
      <c r="U2965" s="13"/>
      <c r="V2965" s="13"/>
      <c r="W2965" s="13"/>
    </row>
    <row r="2966" spans="13:23" x14ac:dyDescent="0.2">
      <c r="M2966" s="13"/>
      <c r="N2966" s="13"/>
      <c r="O2966" s="81"/>
      <c r="P2966" s="13"/>
      <c r="Q2966" s="71"/>
      <c r="R2966" s="13"/>
      <c r="S2966" s="13"/>
      <c r="U2966" s="13"/>
      <c r="V2966" s="13"/>
      <c r="W2966" s="13"/>
    </row>
    <row r="2967" spans="13:23" x14ac:dyDescent="0.2">
      <c r="M2967" s="13"/>
      <c r="N2967" s="13"/>
      <c r="O2967" s="81"/>
      <c r="P2967" s="13"/>
      <c r="Q2967" s="71"/>
      <c r="R2967" s="13"/>
      <c r="S2967" s="13"/>
      <c r="U2967" s="13"/>
      <c r="V2967" s="13"/>
      <c r="W2967" s="13"/>
    </row>
    <row r="2968" spans="13:23" x14ac:dyDescent="0.2">
      <c r="M2968" s="13"/>
      <c r="N2968" s="13"/>
      <c r="O2968" s="81"/>
      <c r="P2968" s="13"/>
      <c r="Q2968" s="71"/>
      <c r="R2968" s="13"/>
      <c r="S2968" s="13"/>
      <c r="U2968" s="13"/>
      <c r="V2968" s="13"/>
      <c r="W2968" s="13"/>
    </row>
    <row r="2969" spans="13:23" x14ac:dyDescent="0.2">
      <c r="M2969" s="13"/>
      <c r="N2969" s="13"/>
      <c r="O2969" s="81"/>
      <c r="P2969" s="13"/>
      <c r="Q2969" s="71"/>
      <c r="R2969" s="13"/>
      <c r="S2969" s="13"/>
      <c r="U2969" s="13"/>
      <c r="V2969" s="13"/>
      <c r="W2969" s="13"/>
    </row>
    <row r="2970" spans="13:23" x14ac:dyDescent="0.2">
      <c r="M2970" s="13"/>
      <c r="N2970" s="13"/>
      <c r="O2970" s="81"/>
      <c r="P2970" s="13"/>
      <c r="Q2970" s="71"/>
      <c r="R2970" s="13"/>
      <c r="S2970" s="13"/>
      <c r="U2970" s="13"/>
      <c r="V2970" s="13"/>
      <c r="W2970" s="13"/>
    </row>
    <row r="2971" spans="13:23" x14ac:dyDescent="0.2">
      <c r="M2971" s="13"/>
      <c r="N2971" s="13"/>
      <c r="O2971" s="81"/>
      <c r="P2971" s="13"/>
      <c r="Q2971" s="71"/>
      <c r="R2971" s="13"/>
      <c r="S2971" s="13"/>
      <c r="U2971" s="13"/>
      <c r="V2971" s="13"/>
      <c r="W2971" s="13"/>
    </row>
    <row r="2972" spans="13:23" x14ac:dyDescent="0.2">
      <c r="M2972" s="13"/>
      <c r="N2972" s="13"/>
      <c r="O2972" s="81"/>
      <c r="P2972" s="13"/>
      <c r="Q2972" s="71"/>
      <c r="R2972" s="13"/>
      <c r="S2972" s="13"/>
      <c r="U2972" s="13"/>
      <c r="V2972" s="13"/>
      <c r="W2972" s="13"/>
    </row>
    <row r="2973" spans="13:23" x14ac:dyDescent="0.2">
      <c r="M2973" s="13"/>
      <c r="N2973" s="13"/>
      <c r="O2973" s="81"/>
      <c r="P2973" s="13"/>
      <c r="Q2973" s="71"/>
      <c r="R2973" s="13"/>
      <c r="S2973" s="13"/>
      <c r="U2973" s="13"/>
      <c r="V2973" s="13"/>
      <c r="W2973" s="13"/>
    </row>
    <row r="2974" spans="13:23" x14ac:dyDescent="0.2">
      <c r="M2974" s="13"/>
      <c r="N2974" s="13"/>
      <c r="O2974" s="81"/>
      <c r="P2974" s="13"/>
      <c r="Q2974" s="71"/>
      <c r="R2974" s="13"/>
      <c r="S2974" s="13"/>
      <c r="U2974" s="13"/>
      <c r="V2974" s="13"/>
      <c r="W2974" s="13"/>
    </row>
    <row r="2975" spans="13:23" x14ac:dyDescent="0.2">
      <c r="M2975" s="13"/>
      <c r="N2975" s="13"/>
      <c r="O2975" s="81"/>
      <c r="P2975" s="13"/>
      <c r="Q2975" s="71"/>
      <c r="R2975" s="13"/>
      <c r="S2975" s="13"/>
      <c r="U2975" s="13"/>
      <c r="V2975" s="13"/>
      <c r="W2975" s="13"/>
    </row>
    <row r="2976" spans="13:23" x14ac:dyDescent="0.2">
      <c r="M2976" s="13"/>
      <c r="N2976" s="13"/>
      <c r="O2976" s="81"/>
      <c r="P2976" s="13"/>
      <c r="Q2976" s="71"/>
      <c r="R2976" s="13"/>
      <c r="S2976" s="13"/>
      <c r="U2976" s="13"/>
      <c r="V2976" s="13"/>
      <c r="W2976" s="13"/>
    </row>
    <row r="2977" spans="13:23" x14ac:dyDescent="0.2">
      <c r="M2977" s="13"/>
      <c r="N2977" s="13"/>
      <c r="O2977" s="81"/>
      <c r="P2977" s="13"/>
      <c r="Q2977" s="71"/>
      <c r="R2977" s="13"/>
      <c r="S2977" s="13"/>
      <c r="U2977" s="13"/>
      <c r="V2977" s="13"/>
      <c r="W2977" s="13"/>
    </row>
    <row r="2978" spans="13:23" x14ac:dyDescent="0.2">
      <c r="M2978" s="13"/>
      <c r="N2978" s="13"/>
      <c r="O2978" s="81"/>
      <c r="P2978" s="13"/>
      <c r="Q2978" s="71"/>
      <c r="R2978" s="13"/>
      <c r="S2978" s="13"/>
      <c r="U2978" s="13"/>
      <c r="V2978" s="13"/>
      <c r="W2978" s="13"/>
    </row>
    <row r="2979" spans="13:23" x14ac:dyDescent="0.2">
      <c r="M2979" s="13"/>
      <c r="N2979" s="13"/>
      <c r="O2979" s="81"/>
      <c r="P2979" s="13"/>
      <c r="Q2979" s="71"/>
      <c r="R2979" s="13"/>
      <c r="S2979" s="13"/>
      <c r="U2979" s="13"/>
      <c r="V2979" s="13"/>
      <c r="W2979" s="13"/>
    </row>
    <row r="2980" spans="13:23" x14ac:dyDescent="0.2">
      <c r="M2980" s="13"/>
      <c r="N2980" s="13"/>
      <c r="O2980" s="81"/>
      <c r="P2980" s="13"/>
      <c r="Q2980" s="71"/>
      <c r="R2980" s="13"/>
      <c r="S2980" s="13"/>
      <c r="U2980" s="13"/>
      <c r="V2980" s="13"/>
      <c r="W2980" s="13"/>
    </row>
    <row r="2981" spans="13:23" x14ac:dyDescent="0.2">
      <c r="M2981" s="13"/>
      <c r="N2981" s="13"/>
      <c r="O2981" s="81"/>
      <c r="P2981" s="13"/>
      <c r="Q2981" s="71"/>
      <c r="R2981" s="13"/>
      <c r="S2981" s="13"/>
      <c r="U2981" s="13"/>
      <c r="V2981" s="13"/>
      <c r="W2981" s="13"/>
    </row>
    <row r="2982" spans="13:23" x14ac:dyDescent="0.2">
      <c r="M2982" s="13"/>
      <c r="N2982" s="13"/>
      <c r="O2982" s="81"/>
      <c r="P2982" s="13"/>
      <c r="Q2982" s="71"/>
      <c r="R2982" s="13"/>
      <c r="S2982" s="13"/>
      <c r="U2982" s="13"/>
      <c r="V2982" s="13"/>
      <c r="W2982" s="13"/>
    </row>
    <row r="2983" spans="13:23" x14ac:dyDescent="0.2">
      <c r="M2983" s="13"/>
      <c r="N2983" s="13"/>
      <c r="O2983" s="81"/>
      <c r="P2983" s="13"/>
      <c r="Q2983" s="71"/>
      <c r="R2983" s="13"/>
      <c r="S2983" s="13"/>
      <c r="U2983" s="13"/>
      <c r="V2983" s="13"/>
      <c r="W2983" s="13"/>
    </row>
    <row r="2984" spans="13:23" x14ac:dyDescent="0.2">
      <c r="M2984" s="13"/>
      <c r="N2984" s="13"/>
      <c r="O2984" s="81"/>
      <c r="P2984" s="13"/>
      <c r="Q2984" s="71"/>
      <c r="R2984" s="13"/>
      <c r="S2984" s="13"/>
      <c r="U2984" s="13"/>
      <c r="V2984" s="13"/>
      <c r="W2984" s="13"/>
    </row>
    <row r="2985" spans="13:23" x14ac:dyDescent="0.2">
      <c r="M2985" s="13"/>
      <c r="N2985" s="13"/>
      <c r="O2985" s="81"/>
      <c r="P2985" s="13"/>
      <c r="Q2985" s="71"/>
      <c r="R2985" s="13"/>
      <c r="S2985" s="13"/>
      <c r="U2985" s="13"/>
      <c r="V2985" s="13"/>
      <c r="W2985" s="13"/>
    </row>
    <row r="2986" spans="13:23" x14ac:dyDescent="0.2">
      <c r="M2986" s="13"/>
      <c r="N2986" s="13"/>
      <c r="O2986" s="81"/>
      <c r="P2986" s="13"/>
      <c r="Q2986" s="71"/>
      <c r="R2986" s="13"/>
      <c r="S2986" s="13"/>
      <c r="U2986" s="13"/>
      <c r="V2986" s="13"/>
      <c r="W2986" s="13"/>
    </row>
    <row r="2987" spans="13:23" x14ac:dyDescent="0.2">
      <c r="M2987" s="13"/>
      <c r="N2987" s="13"/>
      <c r="O2987" s="81"/>
      <c r="P2987" s="13"/>
      <c r="Q2987" s="71"/>
      <c r="R2987" s="13"/>
      <c r="S2987" s="13"/>
      <c r="U2987" s="13"/>
      <c r="V2987" s="13"/>
      <c r="W2987" s="13"/>
    </row>
    <row r="2988" spans="13:23" x14ac:dyDescent="0.2">
      <c r="M2988" s="13"/>
      <c r="N2988" s="13"/>
      <c r="O2988" s="81"/>
      <c r="P2988" s="13"/>
      <c r="Q2988" s="71"/>
      <c r="R2988" s="13"/>
      <c r="S2988" s="13"/>
      <c r="U2988" s="13"/>
      <c r="V2988" s="13"/>
      <c r="W2988" s="13"/>
    </row>
    <row r="2989" spans="13:23" x14ac:dyDescent="0.2">
      <c r="M2989" s="13"/>
      <c r="N2989" s="13"/>
      <c r="O2989" s="81"/>
      <c r="P2989" s="13"/>
      <c r="Q2989" s="71"/>
      <c r="R2989" s="13"/>
      <c r="S2989" s="13"/>
      <c r="U2989" s="13"/>
      <c r="V2989" s="13"/>
      <c r="W2989" s="13"/>
    </row>
    <row r="2990" spans="13:23" x14ac:dyDescent="0.2">
      <c r="M2990" s="13"/>
      <c r="N2990" s="13"/>
      <c r="O2990" s="81"/>
      <c r="P2990" s="13"/>
      <c r="Q2990" s="71"/>
      <c r="R2990" s="13"/>
      <c r="S2990" s="13"/>
      <c r="U2990" s="13"/>
      <c r="V2990" s="13"/>
      <c r="W2990" s="13"/>
    </row>
    <row r="2991" spans="13:23" x14ac:dyDescent="0.2">
      <c r="M2991" s="13"/>
      <c r="N2991" s="13"/>
      <c r="O2991" s="81"/>
      <c r="P2991" s="13"/>
      <c r="Q2991" s="71"/>
      <c r="R2991" s="13"/>
      <c r="S2991" s="13"/>
      <c r="U2991" s="13"/>
      <c r="V2991" s="13"/>
      <c r="W2991" s="13"/>
    </row>
    <row r="2992" spans="13:23" x14ac:dyDescent="0.2">
      <c r="M2992" s="13"/>
      <c r="N2992" s="13"/>
      <c r="O2992" s="81"/>
      <c r="P2992" s="13"/>
      <c r="Q2992" s="71"/>
      <c r="R2992" s="13"/>
      <c r="S2992" s="13"/>
      <c r="U2992" s="13"/>
      <c r="V2992" s="13"/>
      <c r="W2992" s="13"/>
    </row>
    <row r="2993" spans="13:23" x14ac:dyDescent="0.2">
      <c r="M2993" s="13"/>
      <c r="N2993" s="13"/>
      <c r="O2993" s="81"/>
      <c r="P2993" s="13"/>
      <c r="Q2993" s="71"/>
      <c r="R2993" s="13"/>
      <c r="S2993" s="13"/>
      <c r="U2993" s="13"/>
      <c r="V2993" s="13"/>
      <c r="W2993" s="13"/>
    </row>
    <row r="2994" spans="13:23" x14ac:dyDescent="0.2">
      <c r="M2994" s="13"/>
      <c r="N2994" s="13"/>
      <c r="O2994" s="81"/>
      <c r="P2994" s="13"/>
      <c r="Q2994" s="71"/>
      <c r="R2994" s="13"/>
      <c r="S2994" s="13"/>
      <c r="U2994" s="13"/>
      <c r="V2994" s="13"/>
      <c r="W2994" s="13"/>
    </row>
    <row r="2995" spans="13:23" x14ac:dyDescent="0.2">
      <c r="M2995" s="13"/>
      <c r="N2995" s="13"/>
      <c r="O2995" s="81"/>
      <c r="P2995" s="13"/>
      <c r="Q2995" s="71"/>
      <c r="R2995" s="13"/>
      <c r="S2995" s="13"/>
      <c r="U2995" s="13"/>
      <c r="V2995" s="13"/>
      <c r="W2995" s="13"/>
    </row>
    <row r="2996" spans="13:23" x14ac:dyDescent="0.2">
      <c r="M2996" s="13"/>
      <c r="N2996" s="13"/>
      <c r="O2996" s="81"/>
      <c r="P2996" s="13"/>
      <c r="Q2996" s="71"/>
      <c r="R2996" s="13"/>
      <c r="S2996" s="13"/>
      <c r="U2996" s="13"/>
      <c r="V2996" s="13"/>
      <c r="W2996" s="13"/>
    </row>
    <row r="2997" spans="13:23" x14ac:dyDescent="0.2">
      <c r="M2997" s="13"/>
      <c r="N2997" s="13"/>
      <c r="O2997" s="81"/>
      <c r="P2997" s="13"/>
      <c r="Q2997" s="71"/>
      <c r="R2997" s="13"/>
      <c r="S2997" s="13"/>
      <c r="U2997" s="13"/>
      <c r="V2997" s="13"/>
      <c r="W2997" s="13"/>
    </row>
    <row r="2998" spans="13:23" x14ac:dyDescent="0.2">
      <c r="M2998" s="13"/>
      <c r="N2998" s="13"/>
      <c r="O2998" s="81"/>
      <c r="P2998" s="13"/>
      <c r="Q2998" s="71"/>
      <c r="R2998" s="13"/>
      <c r="S2998" s="13"/>
      <c r="U2998" s="13"/>
      <c r="V2998" s="13"/>
      <c r="W2998" s="13"/>
    </row>
    <row r="2999" spans="13:23" x14ac:dyDescent="0.2">
      <c r="M2999" s="13"/>
      <c r="N2999" s="13"/>
      <c r="O2999" s="81"/>
      <c r="P2999" s="13"/>
      <c r="Q2999" s="71"/>
      <c r="R2999" s="13"/>
      <c r="S2999" s="13"/>
      <c r="U2999" s="13"/>
      <c r="V2999" s="13"/>
      <c r="W2999" s="13"/>
    </row>
    <row r="3000" spans="13:23" x14ac:dyDescent="0.2">
      <c r="M3000" s="13"/>
      <c r="N3000" s="13"/>
      <c r="O3000" s="81"/>
      <c r="P3000" s="13"/>
      <c r="Q3000" s="71"/>
      <c r="R3000" s="13"/>
      <c r="S3000" s="13"/>
      <c r="U3000" s="13"/>
      <c r="V3000" s="13"/>
      <c r="W3000" s="13"/>
    </row>
    <row r="3001" spans="13:23" x14ac:dyDescent="0.2">
      <c r="M3001" s="13"/>
      <c r="N3001" s="13"/>
      <c r="O3001" s="81"/>
      <c r="P3001" s="13"/>
      <c r="Q3001" s="71"/>
      <c r="R3001" s="13"/>
      <c r="S3001" s="13"/>
      <c r="U3001" s="13"/>
      <c r="V3001" s="13"/>
      <c r="W3001" s="13"/>
    </row>
    <row r="3002" spans="13:23" x14ac:dyDescent="0.2">
      <c r="M3002" s="13"/>
      <c r="N3002" s="13"/>
      <c r="O3002" s="81"/>
      <c r="P3002" s="13"/>
      <c r="Q3002" s="71"/>
      <c r="R3002" s="13"/>
      <c r="S3002" s="13"/>
      <c r="U3002" s="13"/>
      <c r="V3002" s="13"/>
      <c r="W3002" s="13"/>
    </row>
    <row r="3003" spans="13:23" x14ac:dyDescent="0.2">
      <c r="M3003" s="13"/>
      <c r="N3003" s="13"/>
      <c r="O3003" s="81"/>
      <c r="P3003" s="13"/>
      <c r="Q3003" s="71"/>
      <c r="R3003" s="13"/>
      <c r="S3003" s="13"/>
      <c r="U3003" s="13"/>
      <c r="V3003" s="13"/>
      <c r="W3003" s="13"/>
    </row>
    <row r="3004" spans="13:23" x14ac:dyDescent="0.2">
      <c r="M3004" s="13"/>
      <c r="N3004" s="13"/>
      <c r="O3004" s="81"/>
      <c r="P3004" s="13"/>
      <c r="Q3004" s="71"/>
      <c r="R3004" s="13"/>
      <c r="S3004" s="13"/>
      <c r="U3004" s="13"/>
      <c r="V3004" s="13"/>
      <c r="W3004" s="13"/>
    </row>
    <row r="3005" spans="13:23" x14ac:dyDescent="0.2">
      <c r="M3005" s="13"/>
      <c r="N3005" s="13"/>
      <c r="O3005" s="81"/>
      <c r="P3005" s="13"/>
      <c r="Q3005" s="71"/>
      <c r="R3005" s="13"/>
      <c r="S3005" s="13"/>
      <c r="U3005" s="13"/>
      <c r="V3005" s="13"/>
      <c r="W3005" s="13"/>
    </row>
    <row r="3006" spans="13:23" x14ac:dyDescent="0.2">
      <c r="M3006" s="13"/>
      <c r="N3006" s="13"/>
      <c r="O3006" s="81"/>
      <c r="P3006" s="13"/>
      <c r="Q3006" s="71"/>
      <c r="R3006" s="13"/>
      <c r="S3006" s="13"/>
      <c r="U3006" s="13"/>
      <c r="V3006" s="13"/>
      <c r="W3006" s="13"/>
    </row>
    <row r="3007" spans="13:23" x14ac:dyDescent="0.2">
      <c r="M3007" s="13"/>
      <c r="N3007" s="13"/>
      <c r="O3007" s="81"/>
      <c r="P3007" s="13"/>
      <c r="Q3007" s="71"/>
      <c r="R3007" s="13"/>
      <c r="S3007" s="13"/>
      <c r="U3007" s="13"/>
      <c r="V3007" s="13"/>
      <c r="W3007" s="13"/>
    </row>
    <row r="3008" spans="13:23" x14ac:dyDescent="0.2">
      <c r="M3008" s="13"/>
      <c r="N3008" s="13"/>
      <c r="O3008" s="81"/>
      <c r="P3008" s="13"/>
      <c r="Q3008" s="71"/>
      <c r="R3008" s="13"/>
      <c r="S3008" s="13"/>
      <c r="U3008" s="13"/>
      <c r="V3008" s="13"/>
      <c r="W3008" s="13"/>
    </row>
    <row r="3009" spans="13:23" x14ac:dyDescent="0.2">
      <c r="M3009" s="13"/>
      <c r="N3009" s="13"/>
      <c r="O3009" s="81"/>
      <c r="P3009" s="13"/>
      <c r="Q3009" s="71"/>
      <c r="R3009" s="13"/>
      <c r="S3009" s="13"/>
      <c r="U3009" s="13"/>
      <c r="V3009" s="13"/>
      <c r="W3009" s="13"/>
    </row>
    <row r="3010" spans="13:23" x14ac:dyDescent="0.2">
      <c r="M3010" s="13"/>
      <c r="N3010" s="13"/>
      <c r="O3010" s="81"/>
      <c r="P3010" s="13"/>
      <c r="Q3010" s="71"/>
      <c r="R3010" s="13"/>
      <c r="S3010" s="13"/>
      <c r="U3010" s="13"/>
      <c r="V3010" s="13"/>
      <c r="W3010" s="13"/>
    </row>
    <row r="3011" spans="13:23" x14ac:dyDescent="0.2">
      <c r="M3011" s="13"/>
      <c r="N3011" s="13"/>
      <c r="O3011" s="81"/>
      <c r="P3011" s="13"/>
      <c r="Q3011" s="71"/>
      <c r="R3011" s="13"/>
      <c r="S3011" s="13"/>
      <c r="U3011" s="13"/>
      <c r="V3011" s="13"/>
      <c r="W3011" s="13"/>
    </row>
    <row r="3012" spans="13:23" x14ac:dyDescent="0.2">
      <c r="M3012" s="13"/>
      <c r="N3012" s="13"/>
      <c r="O3012" s="81"/>
      <c r="P3012" s="13"/>
      <c r="Q3012" s="71"/>
      <c r="R3012" s="13"/>
      <c r="S3012" s="13"/>
      <c r="U3012" s="13"/>
      <c r="V3012" s="13"/>
      <c r="W3012" s="13"/>
    </row>
    <row r="3013" spans="13:23" x14ac:dyDescent="0.2">
      <c r="M3013" s="13"/>
      <c r="N3013" s="13"/>
      <c r="O3013" s="81"/>
      <c r="P3013" s="13"/>
      <c r="Q3013" s="71"/>
      <c r="R3013" s="13"/>
      <c r="S3013" s="13"/>
      <c r="U3013" s="13"/>
      <c r="V3013" s="13"/>
      <c r="W3013" s="13"/>
    </row>
    <row r="3014" spans="13:23" x14ac:dyDescent="0.2">
      <c r="M3014" s="13"/>
      <c r="N3014" s="13"/>
      <c r="O3014" s="81"/>
      <c r="P3014" s="13"/>
      <c r="Q3014" s="71"/>
      <c r="R3014" s="13"/>
      <c r="S3014" s="13"/>
      <c r="U3014" s="13"/>
      <c r="V3014" s="13"/>
      <c r="W3014" s="13"/>
    </row>
    <row r="3015" spans="13:23" x14ac:dyDescent="0.2">
      <c r="M3015" s="13"/>
      <c r="N3015" s="13"/>
      <c r="O3015" s="81"/>
      <c r="P3015" s="13"/>
      <c r="Q3015" s="71"/>
      <c r="R3015" s="13"/>
      <c r="S3015" s="13"/>
      <c r="U3015" s="13"/>
      <c r="V3015" s="13"/>
      <c r="W3015" s="13"/>
    </row>
    <row r="3016" spans="13:23" x14ac:dyDescent="0.2">
      <c r="M3016" s="13"/>
      <c r="N3016" s="13"/>
      <c r="O3016" s="81"/>
      <c r="P3016" s="13"/>
      <c r="Q3016" s="71"/>
      <c r="R3016" s="13"/>
      <c r="S3016" s="13"/>
      <c r="U3016" s="13"/>
      <c r="V3016" s="13"/>
      <c r="W3016" s="13"/>
    </row>
    <row r="3017" spans="13:23" x14ac:dyDescent="0.2">
      <c r="M3017" s="13"/>
      <c r="N3017" s="13"/>
      <c r="O3017" s="81"/>
      <c r="P3017" s="13"/>
      <c r="Q3017" s="71"/>
      <c r="R3017" s="13"/>
      <c r="S3017" s="13"/>
      <c r="U3017" s="13"/>
      <c r="V3017" s="13"/>
      <c r="W3017" s="13"/>
    </row>
    <row r="3018" spans="13:23" x14ac:dyDescent="0.2">
      <c r="M3018" s="13"/>
      <c r="N3018" s="13"/>
      <c r="O3018" s="81"/>
      <c r="P3018" s="13"/>
      <c r="Q3018" s="71"/>
      <c r="R3018" s="13"/>
      <c r="S3018" s="13"/>
      <c r="U3018" s="13"/>
      <c r="V3018" s="13"/>
      <c r="W3018" s="13"/>
    </row>
    <row r="3019" spans="13:23" x14ac:dyDescent="0.2">
      <c r="M3019" s="13"/>
      <c r="N3019" s="13"/>
      <c r="O3019" s="81"/>
      <c r="P3019" s="13"/>
      <c r="Q3019" s="71"/>
      <c r="R3019" s="13"/>
      <c r="S3019" s="13"/>
      <c r="U3019" s="13"/>
      <c r="V3019" s="13"/>
      <c r="W3019" s="13"/>
    </row>
    <row r="3020" spans="13:23" x14ac:dyDescent="0.2">
      <c r="M3020" s="13"/>
      <c r="N3020" s="13"/>
      <c r="O3020" s="81"/>
      <c r="P3020" s="13"/>
      <c r="Q3020" s="71"/>
      <c r="R3020" s="13"/>
      <c r="S3020" s="13"/>
      <c r="U3020" s="13"/>
      <c r="V3020" s="13"/>
      <c r="W3020" s="13"/>
    </row>
    <row r="3021" spans="13:23" x14ac:dyDescent="0.2">
      <c r="M3021" s="13"/>
      <c r="N3021" s="13"/>
      <c r="O3021" s="81"/>
      <c r="P3021" s="13"/>
      <c r="Q3021" s="71"/>
      <c r="R3021" s="13"/>
      <c r="S3021" s="13"/>
      <c r="U3021" s="13"/>
      <c r="V3021" s="13"/>
      <c r="W3021" s="13"/>
    </row>
    <row r="3022" spans="13:23" x14ac:dyDescent="0.2">
      <c r="M3022" s="13"/>
      <c r="N3022" s="13"/>
      <c r="O3022" s="81"/>
      <c r="P3022" s="13"/>
      <c r="Q3022" s="71"/>
      <c r="R3022" s="13"/>
      <c r="S3022" s="13"/>
      <c r="U3022" s="13"/>
      <c r="V3022" s="13"/>
      <c r="W3022" s="13"/>
    </row>
    <row r="3023" spans="13:23" x14ac:dyDescent="0.2">
      <c r="M3023" s="13"/>
      <c r="N3023" s="13"/>
      <c r="O3023" s="81"/>
      <c r="P3023" s="13"/>
      <c r="Q3023" s="71"/>
      <c r="R3023" s="13"/>
      <c r="S3023" s="13"/>
      <c r="U3023" s="13"/>
      <c r="V3023" s="13"/>
      <c r="W3023" s="13"/>
    </row>
    <row r="3024" spans="13:23" x14ac:dyDescent="0.2">
      <c r="M3024" s="13"/>
      <c r="N3024" s="13"/>
      <c r="O3024" s="81"/>
      <c r="P3024" s="13"/>
      <c r="Q3024" s="71"/>
      <c r="R3024" s="13"/>
      <c r="S3024" s="13"/>
      <c r="U3024" s="13"/>
      <c r="V3024" s="13"/>
      <c r="W3024" s="13"/>
    </row>
    <row r="3025" spans="13:23" x14ac:dyDescent="0.2">
      <c r="M3025" s="13"/>
      <c r="N3025" s="13"/>
      <c r="O3025" s="81"/>
      <c r="P3025" s="13"/>
      <c r="Q3025" s="71"/>
      <c r="R3025" s="13"/>
      <c r="S3025" s="13"/>
      <c r="U3025" s="13"/>
      <c r="V3025" s="13"/>
      <c r="W3025" s="13"/>
    </row>
    <row r="3026" spans="13:23" x14ac:dyDescent="0.2">
      <c r="M3026" s="13"/>
      <c r="N3026" s="13"/>
      <c r="O3026" s="81"/>
      <c r="P3026" s="13"/>
      <c r="Q3026" s="71"/>
      <c r="R3026" s="13"/>
      <c r="S3026" s="13"/>
      <c r="U3026" s="13"/>
      <c r="V3026" s="13"/>
      <c r="W3026" s="13"/>
    </row>
    <row r="3027" spans="13:23" x14ac:dyDescent="0.2">
      <c r="M3027" s="13"/>
      <c r="N3027" s="13"/>
      <c r="O3027" s="81"/>
      <c r="P3027" s="13"/>
      <c r="Q3027" s="71"/>
      <c r="R3027" s="13"/>
      <c r="S3027" s="13"/>
      <c r="U3027" s="13"/>
      <c r="V3027" s="13"/>
      <c r="W3027" s="13"/>
    </row>
    <row r="3028" spans="13:23" x14ac:dyDescent="0.2">
      <c r="M3028" s="13"/>
      <c r="N3028" s="13"/>
      <c r="O3028" s="81"/>
      <c r="P3028" s="13"/>
      <c r="Q3028" s="71"/>
      <c r="R3028" s="13"/>
      <c r="S3028" s="13"/>
      <c r="U3028" s="13"/>
      <c r="V3028" s="13"/>
      <c r="W3028" s="13"/>
    </row>
    <row r="3029" spans="13:23" x14ac:dyDescent="0.2">
      <c r="M3029" s="13"/>
      <c r="N3029" s="13"/>
      <c r="O3029" s="81"/>
      <c r="P3029" s="13"/>
      <c r="Q3029" s="71"/>
      <c r="R3029" s="13"/>
      <c r="S3029" s="13"/>
      <c r="U3029" s="13"/>
      <c r="V3029" s="13"/>
      <c r="W3029" s="13"/>
    </row>
    <row r="3030" spans="13:23" x14ac:dyDescent="0.2">
      <c r="M3030" s="13"/>
      <c r="N3030" s="13"/>
      <c r="O3030" s="81"/>
      <c r="P3030" s="13"/>
      <c r="Q3030" s="71"/>
      <c r="R3030" s="13"/>
      <c r="S3030" s="13"/>
      <c r="U3030" s="13"/>
      <c r="V3030" s="13"/>
      <c r="W3030" s="13"/>
    </row>
    <row r="3031" spans="13:23" x14ac:dyDescent="0.2">
      <c r="M3031" s="13"/>
      <c r="N3031" s="13"/>
      <c r="O3031" s="81"/>
      <c r="P3031" s="13"/>
      <c r="Q3031" s="71"/>
      <c r="R3031" s="13"/>
      <c r="S3031" s="13"/>
      <c r="U3031" s="13"/>
      <c r="V3031" s="13"/>
      <c r="W3031" s="13"/>
    </row>
    <row r="3032" spans="13:23" x14ac:dyDescent="0.2">
      <c r="M3032" s="13"/>
      <c r="N3032" s="13"/>
      <c r="O3032" s="81"/>
      <c r="P3032" s="13"/>
      <c r="Q3032" s="71"/>
      <c r="R3032" s="13"/>
      <c r="S3032" s="13"/>
      <c r="U3032" s="13"/>
      <c r="V3032" s="13"/>
      <c r="W3032" s="13"/>
    </row>
    <row r="3033" spans="13:23" x14ac:dyDescent="0.2">
      <c r="M3033" s="13"/>
      <c r="N3033" s="13"/>
      <c r="O3033" s="81"/>
      <c r="P3033" s="13"/>
      <c r="Q3033" s="71"/>
      <c r="R3033" s="13"/>
      <c r="S3033" s="13"/>
      <c r="U3033" s="13"/>
      <c r="V3033" s="13"/>
      <c r="W3033" s="13"/>
    </row>
    <row r="3034" spans="13:23" x14ac:dyDescent="0.2">
      <c r="M3034" s="13"/>
      <c r="N3034" s="13"/>
      <c r="O3034" s="81"/>
      <c r="P3034" s="13"/>
      <c r="Q3034" s="71"/>
      <c r="R3034" s="13"/>
      <c r="S3034" s="13"/>
      <c r="U3034" s="13"/>
      <c r="V3034" s="13"/>
      <c r="W3034" s="13"/>
    </row>
    <row r="3035" spans="13:23" x14ac:dyDescent="0.2">
      <c r="M3035" s="13"/>
      <c r="N3035" s="13"/>
      <c r="O3035" s="81"/>
      <c r="P3035" s="13"/>
      <c r="Q3035" s="71"/>
      <c r="R3035" s="13"/>
      <c r="S3035" s="13"/>
      <c r="U3035" s="13"/>
      <c r="V3035" s="13"/>
      <c r="W3035" s="13"/>
    </row>
    <row r="3036" spans="13:23" x14ac:dyDescent="0.2">
      <c r="M3036" s="13"/>
      <c r="N3036" s="13"/>
      <c r="O3036" s="81"/>
      <c r="P3036" s="13"/>
      <c r="Q3036" s="71"/>
      <c r="R3036" s="13"/>
      <c r="S3036" s="13"/>
      <c r="U3036" s="13"/>
      <c r="V3036" s="13"/>
      <c r="W3036" s="13"/>
    </row>
    <row r="3037" spans="13:23" x14ac:dyDescent="0.2">
      <c r="M3037" s="13"/>
      <c r="N3037" s="13"/>
      <c r="O3037" s="81"/>
      <c r="P3037" s="13"/>
      <c r="Q3037" s="71"/>
      <c r="R3037" s="13"/>
      <c r="S3037" s="13"/>
      <c r="U3037" s="13"/>
      <c r="V3037" s="13"/>
      <c r="W3037" s="13"/>
    </row>
    <row r="3038" spans="13:23" x14ac:dyDescent="0.2">
      <c r="M3038" s="13"/>
      <c r="N3038" s="13"/>
      <c r="O3038" s="81"/>
      <c r="P3038" s="13"/>
      <c r="Q3038" s="71"/>
      <c r="R3038" s="13"/>
      <c r="S3038" s="13"/>
      <c r="U3038" s="13"/>
      <c r="V3038" s="13"/>
      <c r="W3038" s="13"/>
    </row>
    <row r="3039" spans="13:23" x14ac:dyDescent="0.2">
      <c r="M3039" s="13"/>
      <c r="N3039" s="13"/>
      <c r="O3039" s="81"/>
      <c r="P3039" s="13"/>
      <c r="Q3039" s="71"/>
      <c r="R3039" s="13"/>
      <c r="S3039" s="13"/>
      <c r="U3039" s="13"/>
      <c r="V3039" s="13"/>
      <c r="W3039" s="13"/>
    </row>
    <row r="3040" spans="13:23" x14ac:dyDescent="0.2">
      <c r="M3040" s="13"/>
      <c r="N3040" s="13"/>
      <c r="O3040" s="81"/>
      <c r="P3040" s="13"/>
      <c r="Q3040" s="71"/>
      <c r="R3040" s="13"/>
      <c r="S3040" s="13"/>
      <c r="U3040" s="13"/>
      <c r="V3040" s="13"/>
      <c r="W3040" s="13"/>
    </row>
    <row r="3041" spans="13:23" x14ac:dyDescent="0.2">
      <c r="M3041" s="13"/>
      <c r="N3041" s="13"/>
      <c r="O3041" s="81"/>
      <c r="P3041" s="13"/>
      <c r="Q3041" s="71"/>
      <c r="R3041" s="13"/>
      <c r="S3041" s="13"/>
      <c r="U3041" s="13"/>
      <c r="V3041" s="13"/>
      <c r="W3041" s="13"/>
    </row>
    <row r="3042" spans="13:23" x14ac:dyDescent="0.2">
      <c r="M3042" s="13"/>
      <c r="N3042" s="13"/>
      <c r="O3042" s="81"/>
      <c r="P3042" s="13"/>
      <c r="Q3042" s="71"/>
      <c r="R3042" s="13"/>
      <c r="S3042" s="13"/>
      <c r="U3042" s="13"/>
      <c r="V3042" s="13"/>
      <c r="W3042" s="13"/>
    </row>
    <row r="3043" spans="13:23" x14ac:dyDescent="0.2">
      <c r="M3043" s="13"/>
      <c r="N3043" s="13"/>
      <c r="O3043" s="81"/>
      <c r="P3043" s="13"/>
      <c r="Q3043" s="71"/>
      <c r="R3043" s="13"/>
      <c r="S3043" s="13"/>
      <c r="U3043" s="13"/>
      <c r="V3043" s="13"/>
      <c r="W3043" s="13"/>
    </row>
    <row r="3044" spans="13:23" x14ac:dyDescent="0.2">
      <c r="M3044" s="13"/>
      <c r="N3044" s="13"/>
      <c r="O3044" s="81"/>
      <c r="P3044" s="13"/>
      <c r="Q3044" s="71"/>
      <c r="R3044" s="13"/>
      <c r="S3044" s="13"/>
      <c r="U3044" s="13"/>
      <c r="V3044" s="13"/>
      <c r="W3044" s="13"/>
    </row>
    <row r="3045" spans="13:23" x14ac:dyDescent="0.2">
      <c r="M3045" s="13"/>
      <c r="N3045" s="13"/>
      <c r="O3045" s="81"/>
      <c r="P3045" s="13"/>
      <c r="Q3045" s="71"/>
      <c r="R3045" s="13"/>
      <c r="S3045" s="13"/>
      <c r="U3045" s="13"/>
      <c r="V3045" s="13"/>
      <c r="W3045" s="13"/>
    </row>
    <row r="3046" spans="13:23" x14ac:dyDescent="0.2">
      <c r="M3046" s="13"/>
      <c r="N3046" s="13"/>
      <c r="O3046" s="81"/>
      <c r="P3046" s="13"/>
      <c r="Q3046" s="71"/>
      <c r="R3046" s="13"/>
      <c r="S3046" s="13"/>
      <c r="U3046" s="13"/>
      <c r="V3046" s="13"/>
      <c r="W3046" s="13"/>
    </row>
    <row r="3047" spans="13:23" x14ac:dyDescent="0.2">
      <c r="M3047" s="13"/>
      <c r="N3047" s="13"/>
      <c r="O3047" s="81"/>
      <c r="P3047" s="13"/>
      <c r="Q3047" s="71"/>
      <c r="R3047" s="13"/>
      <c r="S3047" s="13"/>
      <c r="U3047" s="13"/>
      <c r="V3047" s="13"/>
      <c r="W3047" s="13"/>
    </row>
    <row r="3048" spans="13:23" x14ac:dyDescent="0.2">
      <c r="M3048" s="13"/>
      <c r="N3048" s="13"/>
      <c r="O3048" s="81"/>
      <c r="P3048" s="13"/>
      <c r="Q3048" s="71"/>
      <c r="R3048" s="13"/>
      <c r="S3048" s="13"/>
      <c r="U3048" s="13"/>
      <c r="V3048" s="13"/>
      <c r="W3048" s="13"/>
    </row>
    <row r="3049" spans="13:23" x14ac:dyDescent="0.2">
      <c r="M3049" s="13"/>
      <c r="N3049" s="13"/>
      <c r="O3049" s="81"/>
      <c r="P3049" s="13"/>
      <c r="Q3049" s="71"/>
      <c r="R3049" s="13"/>
      <c r="S3049" s="13"/>
      <c r="U3049" s="13"/>
      <c r="V3049" s="13"/>
      <c r="W3049" s="13"/>
    </row>
    <row r="3050" spans="13:23" x14ac:dyDescent="0.2">
      <c r="M3050" s="13"/>
      <c r="N3050" s="13"/>
      <c r="O3050" s="81"/>
      <c r="P3050" s="13"/>
      <c r="Q3050" s="71"/>
      <c r="R3050" s="13"/>
      <c r="S3050" s="13"/>
      <c r="U3050" s="13"/>
      <c r="V3050" s="13"/>
      <c r="W3050" s="13"/>
    </row>
  </sheetData>
  <sheetProtection algorithmName="SHA-512" hashValue="5lPTYW0PfJ2+zChojHwv6RaCSIXC3j1ve8PGyu1MgnDzqLEVlzordim2o7yk0Y56Kn/1ahyRebnJZ2n4E513Yw==" saltValue="BSjm/Mzj/vDwYC5cZlW5PQ==" spinCount="100000" sheet="1" selectLockedCells="1"/>
  <dataConsolidate/>
  <mergeCells count="16">
    <mergeCell ref="S2:V2"/>
    <mergeCell ref="F10:G10"/>
    <mergeCell ref="J11:L11"/>
    <mergeCell ref="S15:V15"/>
    <mergeCell ref="D7:E7"/>
    <mergeCell ref="H7:I7"/>
    <mergeCell ref="F13:G13"/>
    <mergeCell ref="K9:M9"/>
    <mergeCell ref="K10:M10"/>
    <mergeCell ref="K12:M12"/>
    <mergeCell ref="K13:M13"/>
    <mergeCell ref="B1:N1"/>
    <mergeCell ref="L4:N4"/>
    <mergeCell ref="F6:G6"/>
    <mergeCell ref="F7:G7"/>
    <mergeCell ref="E5:N5"/>
  </mergeCells>
  <phoneticPr fontId="2"/>
  <dataValidations count="7">
    <dataValidation allowBlank="1" showInputMessage="1" prompt="記録は半角英数字で_x000a_例_x000a_11秒11→11.11_x000a_1分58秒00→1.58.00_x000a_15m50→15m50_x000a_" sqref="J15 L15" xr:uid="{1224F076-0F79-4B4E-97D8-47DF903557B5}"/>
    <dataValidation imeMode="halfAlpha" operator="lessThanOrEqual" allowBlank="1" showInputMessage="1" showErrorMessage="1" sqref="F10:F12 E11:E12 G11:G12" xr:uid="{E3B03A40-4074-4333-88F9-A13A20FA9C9E}"/>
    <dataValidation imeMode="halfAlpha" operator="greaterThanOrEqual" allowBlank="1" showInputMessage="1" showErrorMessage="1" sqref="K16:N135" xr:uid="{E13CF77E-185A-43F2-9C42-9ED65ED2D19E}"/>
    <dataValidation type="whole" imeMode="halfAlpha" operator="greaterThanOrEqual" allowBlank="1" showInputMessage="1" showErrorMessage="1" sqref="J16:J135" xr:uid="{CD5093C1-9E12-4288-A649-7757F98C7397}">
      <formula1>1</formula1>
    </dataValidation>
    <dataValidation imeMode="disabled" allowBlank="1" showInputMessage="1" prompt="記録は半角英数字で_x000a_例_x000a_11秒11→11.11_x000a_1分58秒00→1.58.00_x000a_15m50→15m50_x000a_" sqref="N15 O2" xr:uid="{6E2B0DA1-7AF2-40F6-B8D8-5F0F097453C7}"/>
    <dataValidation type="list" allowBlank="1" showInputMessage="1" showErrorMessage="1" sqref="I16:I135" xr:uid="{E3B6519A-73DD-41EC-83D0-C68F258222BD}">
      <formula1>INDIRECT($D16)</formula1>
    </dataValidation>
    <dataValidation imeMode="halfAlpha" showInputMessage="1" showErrorMessage="1" sqref="E16:E135" xr:uid="{A1535637-7EE1-4052-8211-9FC455C7534E}"/>
  </dataValidations>
  <printOptions horizontalCentered="1"/>
  <pageMargins left="0.31496062992125984" right="0.31496062992125984" top="0.43307086614173229" bottom="0.35433070866141736" header="0.23622047244094491" footer="0.19685039370078741"/>
  <pageSetup paperSize="9" scale="95" orientation="portrait" r:id="rId1"/>
  <headerFooter>
    <oddHeader>&amp;R&amp;14№　&amp;P</oddHeader>
  </headerFooter>
  <rowBreaks count="2" manualBreakCount="2">
    <brk id="55" max="16383" man="1"/>
    <brk id="95"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DC09291-12AF-49C6-8BA3-AD1E2D4DC846}">
          <x14:formula1>
            <xm:f>大会情報!$A$2:$A$51</xm:f>
          </x14:formula1>
          <xm:sqref>R16:R135</xm:sqref>
        </x14:dataValidation>
        <x14:dataValidation type="list" allowBlank="1" showInputMessage="1" showErrorMessage="1" xr:uid="{0326A1F8-C128-4421-B5E4-F1C971054961}">
          <x14:formula1>
            <xm:f>大会情報!$E$4:$E$10</xm:f>
          </x14:formula1>
          <xm:sqref>F4</xm:sqref>
        </x14:dataValidation>
        <x14:dataValidation type="list" allowBlank="1" showInputMessage="1" showErrorMessage="1" xr:uid="{6A102505-1E33-472C-ACB5-ADDC6A1FEB8C}">
          <x14:formula1>
            <xm:f>大会情報!$C$2:$C$3</xm:f>
          </x14:formula1>
          <xm:sqref>D16:D135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51"/>
  <sheetViews>
    <sheetView workbookViewId="0">
      <selection activeCell="F3" sqref="F3"/>
    </sheetView>
  </sheetViews>
  <sheetFormatPr defaultRowHeight="13.2" x14ac:dyDescent="0.2"/>
  <cols>
    <col min="10" max="10" width="32.77734375" customWidth="1"/>
  </cols>
  <sheetData>
    <row r="1" spans="1:12" ht="13.8" thickBot="1" x14ac:dyDescent="0.25">
      <c r="A1" s="62" t="s">
        <v>109</v>
      </c>
      <c r="B1" s="63"/>
      <c r="C1" s="60" t="s">
        <v>139</v>
      </c>
      <c r="D1" s="27" t="s">
        <v>117</v>
      </c>
      <c r="E1" s="62" t="s">
        <v>114</v>
      </c>
      <c r="F1" s="64"/>
      <c r="G1" s="64"/>
      <c r="H1" s="64"/>
      <c r="I1" s="64"/>
      <c r="J1" s="59" t="s">
        <v>118</v>
      </c>
      <c r="K1" s="40" t="s">
        <v>140</v>
      </c>
    </row>
    <row r="2" spans="1:12" ht="13.8" thickBot="1" x14ac:dyDescent="0.25">
      <c r="A2" s="19"/>
      <c r="B2" s="20"/>
      <c r="C2" s="25" t="s">
        <v>1</v>
      </c>
      <c r="D2" s="28" t="s">
        <v>119</v>
      </c>
      <c r="E2" s="29"/>
      <c r="F2" s="30" t="s">
        <v>115</v>
      </c>
      <c r="G2" s="31" t="s">
        <v>116</v>
      </c>
      <c r="H2" s="32"/>
      <c r="I2" s="56"/>
      <c r="J2" s="48" t="s">
        <v>105</v>
      </c>
      <c r="K2" s="55" t="s">
        <v>141</v>
      </c>
      <c r="L2" t="s">
        <v>1668</v>
      </c>
    </row>
    <row r="3" spans="1:12" ht="13.8" thickBot="1" x14ac:dyDescent="0.25">
      <c r="A3" s="21" t="s">
        <v>110</v>
      </c>
      <c r="B3" s="22">
        <v>1</v>
      </c>
      <c r="C3" s="28" t="s">
        <v>2</v>
      </c>
      <c r="D3" s="28" t="s">
        <v>120</v>
      </c>
      <c r="E3" s="33">
        <f>申込一覧表!F4</f>
        <v>0</v>
      </c>
      <c r="F3" s="101" t="e">
        <f>VLOOKUP(E3,$E$4:$I$10,2,FALSE)</f>
        <v>#N/A</v>
      </c>
      <c r="G3" s="101" t="e">
        <f>VLOOKUP(E3,$E$4:$I$10,3,FALSE)</f>
        <v>#N/A</v>
      </c>
      <c r="H3" s="101" t="e">
        <f>VLOOKUP(E3,$E$4:$I$10,4,FALSE)</f>
        <v>#N/A</v>
      </c>
      <c r="I3" s="101" t="str">
        <f>IF(E3=0,"",VLOOKUP(E3,$E$4:$I$10,5,FALSE))</f>
        <v/>
      </c>
      <c r="J3" s="49" t="s">
        <v>8</v>
      </c>
      <c r="K3" s="55" t="s">
        <v>142</v>
      </c>
    </row>
    <row r="4" spans="1:12" ht="13.8" thickBot="1" x14ac:dyDescent="0.25">
      <c r="A4" s="21" t="s">
        <v>1097</v>
      </c>
      <c r="B4" s="22">
        <v>2</v>
      </c>
      <c r="C4" s="26"/>
      <c r="D4" s="34" t="s">
        <v>121</v>
      </c>
      <c r="E4" s="35" t="s">
        <v>106</v>
      </c>
      <c r="F4" s="36">
        <v>1600</v>
      </c>
      <c r="G4" s="37"/>
      <c r="H4" s="38" t="s">
        <v>2875</v>
      </c>
      <c r="I4" s="57">
        <v>2</v>
      </c>
      <c r="J4" s="50" t="s">
        <v>22</v>
      </c>
      <c r="K4" s="40" t="s">
        <v>143</v>
      </c>
    </row>
    <row r="5" spans="1:12" x14ac:dyDescent="0.2">
      <c r="A5" s="21" t="s">
        <v>1098</v>
      </c>
      <c r="B5" s="22">
        <v>3</v>
      </c>
      <c r="C5" s="16"/>
      <c r="D5" s="34" t="s">
        <v>122</v>
      </c>
      <c r="E5" s="39" t="s">
        <v>5</v>
      </c>
      <c r="F5" s="40">
        <v>1400</v>
      </c>
      <c r="G5" s="41"/>
      <c r="H5" s="42" t="s">
        <v>150</v>
      </c>
      <c r="I5" s="58">
        <v>3</v>
      </c>
      <c r="J5" s="49" t="s">
        <v>9</v>
      </c>
      <c r="K5" s="55" t="s">
        <v>144</v>
      </c>
    </row>
    <row r="6" spans="1:12" x14ac:dyDescent="0.2">
      <c r="A6" s="21" t="s">
        <v>1099</v>
      </c>
      <c r="B6" s="22">
        <v>4</v>
      </c>
      <c r="C6" s="16"/>
      <c r="D6" s="34" t="s">
        <v>123</v>
      </c>
      <c r="E6" s="39" t="s">
        <v>6</v>
      </c>
      <c r="F6" s="40">
        <v>1200</v>
      </c>
      <c r="G6" s="41"/>
      <c r="H6" s="42" t="s">
        <v>151</v>
      </c>
      <c r="I6" s="58">
        <v>4</v>
      </c>
      <c r="J6" s="49" t="s">
        <v>10</v>
      </c>
      <c r="K6" s="55" t="s">
        <v>145</v>
      </c>
    </row>
    <row r="7" spans="1:12" x14ac:dyDescent="0.2">
      <c r="A7" s="21" t="s">
        <v>1100</v>
      </c>
      <c r="B7" s="22">
        <v>5</v>
      </c>
      <c r="C7" s="16"/>
      <c r="D7" s="34" t="s">
        <v>124</v>
      </c>
      <c r="E7" s="39"/>
      <c r="F7" s="40"/>
      <c r="G7" s="41"/>
      <c r="H7" s="42" t="s">
        <v>152</v>
      </c>
      <c r="I7" s="58">
        <v>5</v>
      </c>
      <c r="J7" s="50" t="s">
        <v>21</v>
      </c>
      <c r="K7" s="55" t="s">
        <v>146</v>
      </c>
    </row>
    <row r="8" spans="1:12" x14ac:dyDescent="0.2">
      <c r="A8" s="21" t="s">
        <v>1101</v>
      </c>
      <c r="B8" s="22">
        <v>6</v>
      </c>
      <c r="C8" s="16"/>
      <c r="D8" s="34"/>
      <c r="E8" s="39"/>
      <c r="F8" s="40"/>
      <c r="G8" s="41"/>
      <c r="H8" s="42" t="s">
        <v>149</v>
      </c>
      <c r="I8" s="58">
        <v>2</v>
      </c>
      <c r="J8" s="49" t="s">
        <v>11</v>
      </c>
      <c r="K8" s="55" t="s">
        <v>147</v>
      </c>
    </row>
    <row r="9" spans="1:12" ht="13.8" thickBot="1" x14ac:dyDescent="0.25">
      <c r="A9" s="21" t="s">
        <v>1102</v>
      </c>
      <c r="B9" s="22">
        <v>7</v>
      </c>
      <c r="C9" s="16"/>
      <c r="D9" s="43"/>
      <c r="E9" s="44"/>
      <c r="F9" s="45"/>
      <c r="G9" s="46"/>
      <c r="H9" s="47" t="s">
        <v>150</v>
      </c>
      <c r="I9" s="43">
        <v>3</v>
      </c>
      <c r="J9" s="49" t="s">
        <v>12</v>
      </c>
      <c r="K9" s="55" t="s">
        <v>148</v>
      </c>
    </row>
    <row r="10" spans="1:12" ht="13.8" thickBot="1" x14ac:dyDescent="0.25">
      <c r="A10" s="21" t="s">
        <v>1103</v>
      </c>
      <c r="B10" s="22">
        <v>8</v>
      </c>
      <c r="C10" s="16"/>
      <c r="D10" s="16"/>
      <c r="E10" s="44"/>
      <c r="F10" s="45">
        <v>2000</v>
      </c>
      <c r="G10" s="46"/>
      <c r="H10" s="92" t="s">
        <v>151</v>
      </c>
      <c r="I10" s="91">
        <v>4</v>
      </c>
      <c r="J10" s="51" t="s">
        <v>13</v>
      </c>
      <c r="K10" s="55" t="s">
        <v>1147</v>
      </c>
    </row>
    <row r="11" spans="1:12" x14ac:dyDescent="0.2">
      <c r="A11" s="21" t="s">
        <v>1104</v>
      </c>
      <c r="B11" s="22">
        <v>9</v>
      </c>
      <c r="C11" s="16"/>
      <c r="D11" s="16"/>
      <c r="E11" s="14"/>
      <c r="F11" s="14"/>
      <c r="G11" s="14"/>
      <c r="H11" s="14"/>
      <c r="I11" s="14"/>
      <c r="J11" s="52" t="s">
        <v>15</v>
      </c>
      <c r="K11" s="55" t="s">
        <v>1094</v>
      </c>
    </row>
    <row r="12" spans="1:12" x14ac:dyDescent="0.2">
      <c r="A12" s="21" t="s">
        <v>1105</v>
      </c>
      <c r="B12" s="22">
        <v>10</v>
      </c>
      <c r="C12" s="16"/>
      <c r="D12" s="16"/>
      <c r="E12" s="14" t="s">
        <v>1153</v>
      </c>
      <c r="F12" s="14">
        <v>1400</v>
      </c>
      <c r="G12" s="14"/>
      <c r="H12" s="14"/>
      <c r="I12" s="14"/>
      <c r="J12" s="52" t="s">
        <v>14</v>
      </c>
      <c r="K12" s="17"/>
    </row>
    <row r="13" spans="1:12" x14ac:dyDescent="0.2">
      <c r="A13" s="21" t="s">
        <v>1106</v>
      </c>
      <c r="B13" s="22">
        <v>11</v>
      </c>
      <c r="C13" s="16"/>
      <c r="D13" s="16"/>
      <c r="E13" s="14" t="s">
        <v>107</v>
      </c>
      <c r="F13" s="14">
        <v>1000</v>
      </c>
      <c r="G13" s="14"/>
      <c r="H13" s="14"/>
      <c r="I13" s="14"/>
      <c r="J13" s="53" t="s">
        <v>20</v>
      </c>
      <c r="K13" s="15"/>
    </row>
    <row r="14" spans="1:12" x14ac:dyDescent="0.2">
      <c r="A14" s="21" t="s">
        <v>1107</v>
      </c>
      <c r="B14" s="22">
        <v>12</v>
      </c>
      <c r="C14" s="16"/>
      <c r="D14" s="16"/>
      <c r="E14" s="14" t="s">
        <v>108</v>
      </c>
      <c r="F14" s="14">
        <v>900</v>
      </c>
      <c r="G14" s="14"/>
      <c r="H14" s="14"/>
      <c r="I14" s="14"/>
      <c r="J14" s="52" t="s">
        <v>1092</v>
      </c>
      <c r="K14" s="17"/>
    </row>
    <row r="15" spans="1:12" x14ac:dyDescent="0.2">
      <c r="A15" s="21" t="s">
        <v>1108</v>
      </c>
      <c r="B15" s="22">
        <v>13</v>
      </c>
      <c r="C15" s="16"/>
      <c r="D15" s="16"/>
      <c r="E15" s="14" t="s">
        <v>1152</v>
      </c>
      <c r="F15" s="14">
        <v>500</v>
      </c>
      <c r="G15" s="14"/>
      <c r="H15" s="14"/>
      <c r="I15" s="14"/>
      <c r="J15" s="52" t="s">
        <v>1093</v>
      </c>
      <c r="K15" s="17"/>
    </row>
    <row r="16" spans="1:12" x14ac:dyDescent="0.2">
      <c r="A16" s="21" t="s">
        <v>111</v>
      </c>
      <c r="B16" s="22">
        <v>14</v>
      </c>
      <c r="C16" s="16"/>
      <c r="D16" s="16"/>
      <c r="E16" s="14" t="s">
        <v>7</v>
      </c>
      <c r="F16" s="14">
        <v>2000</v>
      </c>
      <c r="G16" s="14"/>
      <c r="H16" s="14"/>
      <c r="I16" s="14"/>
      <c r="J16" s="52" t="s">
        <v>16</v>
      </c>
      <c r="K16" s="17"/>
    </row>
    <row r="17" spans="1:11" x14ac:dyDescent="0.2">
      <c r="A17" s="21" t="s">
        <v>1109</v>
      </c>
      <c r="B17" s="22">
        <v>15</v>
      </c>
      <c r="C17" s="16"/>
      <c r="D17" s="16"/>
      <c r="E17" s="14"/>
      <c r="F17" s="14">
        <v>2000</v>
      </c>
      <c r="G17" s="14"/>
      <c r="H17" s="14"/>
      <c r="I17" s="14"/>
      <c r="J17" s="52" t="s">
        <v>17</v>
      </c>
      <c r="K17" s="17"/>
    </row>
    <row r="18" spans="1:11" x14ac:dyDescent="0.2">
      <c r="A18" s="21" t="s">
        <v>1110</v>
      </c>
      <c r="B18" s="22">
        <v>16</v>
      </c>
      <c r="C18" s="16"/>
      <c r="D18" s="16"/>
      <c r="E18" s="14"/>
      <c r="F18" s="14"/>
      <c r="G18" s="14"/>
      <c r="H18" s="14"/>
      <c r="I18" s="14"/>
      <c r="J18" s="52" t="s">
        <v>1667</v>
      </c>
      <c r="K18" s="17"/>
    </row>
    <row r="19" spans="1:11" x14ac:dyDescent="0.2">
      <c r="A19" s="21" t="s">
        <v>1111</v>
      </c>
      <c r="B19" s="22">
        <v>17</v>
      </c>
      <c r="C19" s="16"/>
      <c r="D19" s="16"/>
      <c r="E19" s="14"/>
      <c r="F19" s="14"/>
      <c r="G19" s="14"/>
      <c r="H19" s="14"/>
      <c r="I19" s="14"/>
      <c r="J19" s="52" t="s">
        <v>1154</v>
      </c>
      <c r="K19" s="17"/>
    </row>
    <row r="20" spans="1:11" x14ac:dyDescent="0.2">
      <c r="A20" s="21" t="s">
        <v>1112</v>
      </c>
      <c r="B20" s="22">
        <v>18</v>
      </c>
      <c r="C20" s="16"/>
      <c r="D20" s="16"/>
      <c r="E20" s="14"/>
      <c r="F20" s="14"/>
      <c r="G20" s="14"/>
      <c r="H20" s="14"/>
      <c r="I20" s="14"/>
      <c r="J20" s="52" t="s">
        <v>18</v>
      </c>
      <c r="K20" s="17"/>
    </row>
    <row r="21" spans="1:11" ht="13.8" thickBot="1" x14ac:dyDescent="0.25">
      <c r="A21" s="21" t="s">
        <v>1113</v>
      </c>
      <c r="B21" s="22">
        <v>19</v>
      </c>
      <c r="C21" s="16"/>
      <c r="D21" s="16"/>
      <c r="E21" s="14"/>
      <c r="F21" s="14"/>
      <c r="G21" s="14"/>
      <c r="H21" s="14"/>
      <c r="I21" s="14"/>
      <c r="J21" s="54" t="s">
        <v>19</v>
      </c>
      <c r="K21" s="15"/>
    </row>
    <row r="22" spans="1:11" x14ac:dyDescent="0.2">
      <c r="A22" s="21" t="s">
        <v>1114</v>
      </c>
      <c r="B22" s="22">
        <v>20</v>
      </c>
      <c r="C22" s="16"/>
      <c r="D22" s="16"/>
      <c r="E22" s="14"/>
      <c r="F22" s="14"/>
      <c r="G22" s="14"/>
      <c r="H22" s="14"/>
      <c r="I22" s="14"/>
      <c r="J22" s="15"/>
      <c r="K22" s="13"/>
    </row>
    <row r="23" spans="1:11" x14ac:dyDescent="0.2">
      <c r="A23" s="21" t="s">
        <v>1115</v>
      </c>
      <c r="B23" s="22">
        <v>21</v>
      </c>
      <c r="C23" s="16"/>
      <c r="D23" s="16"/>
      <c r="E23" s="14"/>
      <c r="F23" s="14"/>
      <c r="G23" s="14"/>
      <c r="H23" s="14"/>
      <c r="I23" s="14"/>
      <c r="J23" s="15"/>
      <c r="K23" s="13"/>
    </row>
    <row r="24" spans="1:11" x14ac:dyDescent="0.2">
      <c r="A24" s="21" t="s">
        <v>1116</v>
      </c>
      <c r="B24" s="22">
        <v>22</v>
      </c>
      <c r="C24" s="16"/>
      <c r="D24" s="16"/>
      <c r="E24" s="14"/>
      <c r="F24" s="14"/>
      <c r="G24" s="14"/>
      <c r="H24" s="14"/>
      <c r="I24" s="14"/>
      <c r="J24" s="15"/>
      <c r="K24" s="13"/>
    </row>
    <row r="25" spans="1:11" x14ac:dyDescent="0.2">
      <c r="A25" s="21" t="s">
        <v>1117</v>
      </c>
      <c r="B25" s="22">
        <v>23</v>
      </c>
      <c r="C25" s="16"/>
      <c r="D25" s="16"/>
      <c r="E25" s="14"/>
      <c r="F25" s="14"/>
      <c r="G25" s="14"/>
      <c r="H25" s="14"/>
      <c r="I25" s="14"/>
      <c r="J25" s="15"/>
      <c r="K25" s="13"/>
    </row>
    <row r="26" spans="1:11" x14ac:dyDescent="0.2">
      <c r="A26" s="21" t="s">
        <v>1118</v>
      </c>
      <c r="B26" s="22">
        <v>24</v>
      </c>
      <c r="C26" s="16"/>
      <c r="D26" s="13"/>
      <c r="E26" s="13"/>
      <c r="F26" s="13"/>
      <c r="G26" s="13"/>
      <c r="H26" s="13"/>
      <c r="I26" s="13"/>
      <c r="J26" s="13"/>
      <c r="K26" s="13"/>
    </row>
    <row r="27" spans="1:11" x14ac:dyDescent="0.2">
      <c r="A27" s="21" t="s">
        <v>1119</v>
      </c>
      <c r="B27" s="22">
        <v>25</v>
      </c>
      <c r="C27" s="16"/>
      <c r="D27" s="13"/>
      <c r="E27" s="13"/>
      <c r="F27" s="13"/>
      <c r="G27" s="13"/>
      <c r="H27" s="13"/>
      <c r="I27" s="13"/>
      <c r="J27" s="13"/>
      <c r="K27" s="13"/>
    </row>
    <row r="28" spans="1:11" x14ac:dyDescent="0.2">
      <c r="A28" s="21" t="s">
        <v>1120</v>
      </c>
      <c r="B28" s="22">
        <v>26</v>
      </c>
      <c r="C28" s="16"/>
      <c r="D28" s="13"/>
      <c r="E28" s="13"/>
      <c r="F28" s="13"/>
      <c r="G28" s="13"/>
      <c r="H28" s="13"/>
      <c r="I28" s="13"/>
      <c r="J28" s="13"/>
      <c r="K28" s="13"/>
    </row>
    <row r="29" spans="1:11" x14ac:dyDescent="0.2">
      <c r="A29" s="21" t="s">
        <v>1121</v>
      </c>
      <c r="B29" s="22">
        <v>27</v>
      </c>
      <c r="C29" s="16"/>
      <c r="D29" s="13"/>
      <c r="E29" s="13"/>
      <c r="F29" s="13"/>
      <c r="G29" s="13"/>
      <c r="H29" s="13"/>
      <c r="I29" s="13"/>
      <c r="J29" s="13"/>
      <c r="K29" s="13"/>
    </row>
    <row r="30" spans="1:11" x14ac:dyDescent="0.2">
      <c r="A30" s="21" t="s">
        <v>1122</v>
      </c>
      <c r="B30" s="22">
        <v>28</v>
      </c>
      <c r="C30" s="16"/>
      <c r="D30" s="13"/>
      <c r="E30" s="13"/>
      <c r="F30" s="13"/>
      <c r="G30" s="13"/>
      <c r="H30" s="13"/>
      <c r="I30" s="13"/>
      <c r="J30" s="13"/>
      <c r="K30" s="13"/>
    </row>
    <row r="31" spans="1:11" x14ac:dyDescent="0.2">
      <c r="A31" s="21" t="s">
        <v>1123</v>
      </c>
      <c r="B31" s="22">
        <v>29</v>
      </c>
      <c r="C31" s="16"/>
      <c r="D31" s="13"/>
      <c r="E31" s="13"/>
      <c r="F31" s="13"/>
      <c r="G31" s="13"/>
      <c r="H31" s="13"/>
      <c r="I31" s="13"/>
      <c r="J31" s="13"/>
      <c r="K31" s="13"/>
    </row>
    <row r="32" spans="1:11" x14ac:dyDescent="0.2">
      <c r="A32" s="21" t="s">
        <v>112</v>
      </c>
      <c r="B32" s="22">
        <v>30</v>
      </c>
      <c r="C32" s="16"/>
      <c r="D32" s="13"/>
      <c r="E32" s="13"/>
      <c r="F32" s="13"/>
      <c r="G32" s="13"/>
      <c r="H32" s="13"/>
      <c r="I32" s="13"/>
      <c r="J32" s="13"/>
      <c r="K32" s="13"/>
    </row>
    <row r="33" spans="1:11" x14ac:dyDescent="0.2">
      <c r="A33" s="21" t="s">
        <v>1124</v>
      </c>
      <c r="B33" s="22">
        <v>31</v>
      </c>
      <c r="C33" s="16"/>
      <c r="D33" s="13"/>
      <c r="E33" s="13"/>
      <c r="F33" s="13"/>
      <c r="G33" s="13"/>
      <c r="H33" s="13"/>
      <c r="I33" s="13"/>
      <c r="J33" s="13"/>
      <c r="K33" s="13"/>
    </row>
    <row r="34" spans="1:11" x14ac:dyDescent="0.2">
      <c r="A34" s="21" t="s">
        <v>1125</v>
      </c>
      <c r="B34" s="22">
        <v>32</v>
      </c>
      <c r="C34" s="16"/>
      <c r="D34" s="13"/>
      <c r="E34" s="13"/>
      <c r="F34" s="13"/>
      <c r="G34" s="13"/>
      <c r="H34" s="13"/>
      <c r="I34" s="13"/>
      <c r="J34" s="13"/>
      <c r="K34" s="13"/>
    </row>
    <row r="35" spans="1:11" x14ac:dyDescent="0.2">
      <c r="A35" s="21" t="s">
        <v>1126</v>
      </c>
      <c r="B35" s="22">
        <v>33</v>
      </c>
      <c r="C35" s="16"/>
      <c r="D35" s="13"/>
      <c r="E35" s="13"/>
      <c r="F35" s="13"/>
      <c r="G35" s="13"/>
      <c r="H35" s="13"/>
      <c r="I35" s="13"/>
      <c r="J35" s="13"/>
      <c r="K35" s="13"/>
    </row>
    <row r="36" spans="1:11" x14ac:dyDescent="0.2">
      <c r="A36" s="21" t="s">
        <v>1127</v>
      </c>
      <c r="B36" s="22">
        <v>34</v>
      </c>
      <c r="C36" s="16"/>
      <c r="D36" s="13"/>
      <c r="E36" s="13"/>
      <c r="F36" s="13"/>
      <c r="G36" s="13"/>
      <c r="H36" s="13"/>
      <c r="I36" s="13"/>
      <c r="J36" s="13"/>
      <c r="K36" s="13"/>
    </row>
    <row r="37" spans="1:11" x14ac:dyDescent="0.2">
      <c r="A37" s="21" t="s">
        <v>1128</v>
      </c>
      <c r="B37" s="22">
        <v>35</v>
      </c>
      <c r="C37" s="16"/>
      <c r="D37" s="13"/>
      <c r="E37" s="13"/>
      <c r="F37" s="13"/>
      <c r="G37" s="13"/>
      <c r="H37" s="13"/>
      <c r="I37" s="13"/>
      <c r="J37" s="13"/>
      <c r="K37" s="13"/>
    </row>
    <row r="38" spans="1:11" x14ac:dyDescent="0.2">
      <c r="A38" s="21" t="s">
        <v>1129</v>
      </c>
      <c r="B38" s="22">
        <v>36</v>
      </c>
      <c r="C38" s="16"/>
      <c r="D38" s="13"/>
      <c r="E38" s="13"/>
      <c r="F38" s="13"/>
      <c r="G38" s="13"/>
      <c r="H38" s="13"/>
      <c r="I38" s="13"/>
      <c r="J38" s="13"/>
      <c r="K38" s="13"/>
    </row>
    <row r="39" spans="1:11" x14ac:dyDescent="0.2">
      <c r="A39" s="21" t="s">
        <v>1130</v>
      </c>
      <c r="B39" s="22">
        <v>37</v>
      </c>
      <c r="C39" s="16"/>
      <c r="D39" s="13"/>
      <c r="E39" s="13"/>
      <c r="F39" s="13"/>
      <c r="G39" s="13"/>
      <c r="H39" s="13"/>
      <c r="I39" s="13"/>
      <c r="J39" s="13"/>
      <c r="K39" s="13"/>
    </row>
    <row r="40" spans="1:11" x14ac:dyDescent="0.2">
      <c r="A40" s="21" t="s">
        <v>1131</v>
      </c>
      <c r="B40" s="22">
        <v>38</v>
      </c>
      <c r="C40" s="16"/>
      <c r="D40" s="13"/>
      <c r="E40" s="13"/>
      <c r="F40" s="13"/>
      <c r="G40" s="13"/>
      <c r="H40" s="13"/>
      <c r="I40" s="13"/>
      <c r="J40" s="13"/>
      <c r="K40" s="13"/>
    </row>
    <row r="41" spans="1:11" x14ac:dyDescent="0.2">
      <c r="A41" s="21" t="s">
        <v>1132</v>
      </c>
      <c r="B41" s="22">
        <v>39</v>
      </c>
      <c r="C41" s="16"/>
      <c r="D41" s="13"/>
      <c r="E41" s="13"/>
      <c r="F41" s="13"/>
      <c r="G41" s="13"/>
      <c r="H41" s="13"/>
      <c r="I41" s="13"/>
      <c r="J41" s="13"/>
      <c r="K41" s="13"/>
    </row>
    <row r="42" spans="1:11" x14ac:dyDescent="0.2">
      <c r="A42" s="21" t="s">
        <v>1133</v>
      </c>
      <c r="B42" s="22">
        <v>40</v>
      </c>
      <c r="C42" s="16"/>
      <c r="D42" s="13"/>
      <c r="E42" s="13"/>
      <c r="F42" s="13"/>
      <c r="G42" s="13"/>
      <c r="H42" s="13"/>
      <c r="I42" s="13"/>
      <c r="J42" s="13"/>
      <c r="K42" s="13"/>
    </row>
    <row r="43" spans="1:11" x14ac:dyDescent="0.2">
      <c r="A43" s="21" t="s">
        <v>1134</v>
      </c>
      <c r="B43" s="22">
        <v>41</v>
      </c>
      <c r="C43" s="16"/>
      <c r="D43" s="13"/>
      <c r="E43" s="13"/>
      <c r="F43" s="13"/>
      <c r="G43" s="13"/>
      <c r="H43" s="13"/>
      <c r="I43" s="13"/>
      <c r="J43" s="13"/>
      <c r="K43" s="13"/>
    </row>
    <row r="44" spans="1:11" x14ac:dyDescent="0.2">
      <c r="A44" s="21" t="s">
        <v>1135</v>
      </c>
      <c r="B44" s="22">
        <v>42</v>
      </c>
      <c r="C44" s="16"/>
      <c r="D44" s="13"/>
      <c r="E44" s="13"/>
      <c r="F44" s="13"/>
      <c r="G44" s="13"/>
      <c r="H44" s="13"/>
      <c r="I44" s="13"/>
      <c r="J44" s="13"/>
      <c r="K44" s="13"/>
    </row>
    <row r="45" spans="1:11" x14ac:dyDescent="0.2">
      <c r="A45" s="21" t="s">
        <v>1136</v>
      </c>
      <c r="B45" s="22">
        <v>43</v>
      </c>
      <c r="C45" s="16"/>
      <c r="D45" s="13"/>
      <c r="E45" s="13"/>
      <c r="F45" s="13"/>
      <c r="G45" s="13"/>
      <c r="H45" s="13"/>
      <c r="I45" s="13"/>
      <c r="J45" s="13"/>
      <c r="K45" s="13"/>
    </row>
    <row r="46" spans="1:11" x14ac:dyDescent="0.2">
      <c r="A46" s="21" t="s">
        <v>1137</v>
      </c>
      <c r="B46" s="22">
        <v>44</v>
      </c>
      <c r="C46" s="16"/>
      <c r="D46" s="13"/>
      <c r="E46" s="13"/>
      <c r="F46" s="13"/>
      <c r="G46" s="13"/>
      <c r="H46" s="13"/>
      <c r="I46" s="13"/>
      <c r="J46" s="13"/>
      <c r="K46" s="13"/>
    </row>
    <row r="47" spans="1:11" x14ac:dyDescent="0.2">
      <c r="A47" s="21" t="s">
        <v>1138</v>
      </c>
      <c r="B47" s="22">
        <v>45</v>
      </c>
      <c r="C47" s="16"/>
      <c r="D47" s="13"/>
      <c r="E47" s="13"/>
      <c r="F47" s="13"/>
      <c r="G47" s="13"/>
      <c r="H47" s="13"/>
      <c r="I47" s="13"/>
      <c r="J47" s="13"/>
      <c r="K47" s="13"/>
    </row>
    <row r="48" spans="1:11" x14ac:dyDescent="0.2">
      <c r="A48" s="21" t="s">
        <v>113</v>
      </c>
      <c r="B48" s="22">
        <v>46</v>
      </c>
      <c r="C48" s="16"/>
      <c r="D48" s="13"/>
      <c r="E48" s="13"/>
      <c r="F48" s="13"/>
      <c r="G48" s="13"/>
      <c r="H48" s="13"/>
      <c r="I48" s="13"/>
      <c r="J48" s="13"/>
      <c r="K48" s="13"/>
    </row>
    <row r="49" spans="1:11" x14ac:dyDescent="0.2">
      <c r="A49" s="21" t="s">
        <v>1139</v>
      </c>
      <c r="B49" s="22">
        <v>47</v>
      </c>
      <c r="C49" s="16"/>
      <c r="D49" s="13"/>
      <c r="E49" s="13"/>
      <c r="F49" s="13"/>
      <c r="G49" s="13"/>
      <c r="H49" s="13"/>
      <c r="I49" s="13"/>
      <c r="J49" s="13"/>
      <c r="K49" s="13"/>
    </row>
    <row r="50" spans="1:11" x14ac:dyDescent="0.2">
      <c r="A50" s="21" t="s">
        <v>1140</v>
      </c>
      <c r="B50" s="22">
        <v>48</v>
      </c>
      <c r="C50" s="16"/>
      <c r="D50" s="13"/>
      <c r="E50" s="13"/>
      <c r="F50" s="13"/>
      <c r="G50" s="13"/>
      <c r="H50" s="13"/>
      <c r="I50" s="13"/>
      <c r="J50" s="13"/>
      <c r="K50" s="13"/>
    </row>
    <row r="51" spans="1:11" ht="13.8" thickBot="1" x14ac:dyDescent="0.25">
      <c r="A51" s="23" t="s">
        <v>1141</v>
      </c>
      <c r="B51" s="24">
        <v>49</v>
      </c>
      <c r="C51" s="16"/>
      <c r="D51" s="13"/>
      <c r="E51" s="13"/>
      <c r="F51" s="13"/>
      <c r="G51" s="13"/>
      <c r="H51" s="13"/>
      <c r="I51" s="13"/>
      <c r="J51" s="13"/>
      <c r="K51" s="13"/>
    </row>
  </sheetData>
  <sheetProtection algorithmName="SHA-512" hashValue="S3Lo+/m7zQGik7SdpsMVzRaUKhrHPYd9fLct6+wzeaJKuMvG/pkRR3GDHzGY7WqX05ws4dTIafOzXrgBKKaSrA==" saltValue="jUZ22BwVrSCXJFWueM6wFw==" spinCount="100000" sheet="1" objects="1" scenario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D453"/>
  <sheetViews>
    <sheetView showZeros="0" zoomScale="107" zoomScaleNormal="130" workbookViewId="0">
      <selection activeCell="B11" sqref="B11"/>
    </sheetView>
  </sheetViews>
  <sheetFormatPr defaultRowHeight="13.2" x14ac:dyDescent="0.2"/>
  <cols>
    <col min="2" max="2" width="29.109375" customWidth="1"/>
    <col min="3" max="4" width="20.88671875" customWidth="1"/>
    <col min="6" max="6" width="13.33203125" customWidth="1"/>
    <col min="8" max="8" width="17" customWidth="1"/>
    <col min="9" max="9" width="15.109375" customWidth="1"/>
    <col min="10" max="10" width="18" customWidth="1"/>
    <col min="11" max="11" width="16" customWidth="1"/>
    <col min="14" max="14" width="13.21875" customWidth="1"/>
    <col min="15" max="15" width="4" customWidth="1"/>
    <col min="16" max="16" width="21.6640625" customWidth="1"/>
    <col min="17" max="17" width="18.109375" customWidth="1"/>
    <col min="21" max="21" width="18.44140625" customWidth="1"/>
    <col min="22" max="22" width="5.33203125" customWidth="1"/>
    <col min="23" max="23" width="32.109375" customWidth="1"/>
    <col min="24" max="24" width="22.6640625" customWidth="1"/>
    <col min="27" max="27" width="23.6640625" customWidth="1"/>
  </cols>
  <sheetData>
    <row r="1" spans="1:30" x14ac:dyDescent="0.2">
      <c r="G1" s="73" t="s">
        <v>1086</v>
      </c>
      <c r="H1" s="74"/>
      <c r="I1" s="74"/>
      <c r="J1" s="74"/>
      <c r="K1" s="75"/>
    </row>
    <row r="2" spans="1:30" x14ac:dyDescent="0.2">
      <c r="B2" s="113" t="e">
        <f>#REF!</f>
        <v>#REF!</v>
      </c>
      <c r="C2" t="e">
        <f>#REF!</f>
        <v>#REF!</v>
      </c>
      <c r="D2" t="e">
        <f>#REF!</f>
        <v>#REF!</v>
      </c>
      <c r="G2" s="66"/>
      <c r="H2" s="69" t="s">
        <v>1087</v>
      </c>
      <c r="I2" s="69" t="s">
        <v>5</v>
      </c>
      <c r="J2" s="69" t="s">
        <v>6</v>
      </c>
      <c r="K2" s="69" t="s">
        <v>7</v>
      </c>
      <c r="M2" s="107" t="s">
        <v>1611</v>
      </c>
      <c r="N2" s="107" t="s">
        <v>1612</v>
      </c>
      <c r="P2" s="108" t="s">
        <v>1613</v>
      </c>
      <c r="Q2" s="108" t="s">
        <v>1614</v>
      </c>
      <c r="R2" s="108" t="s">
        <v>1615</v>
      </c>
    </row>
    <row r="3" spans="1:30" x14ac:dyDescent="0.2">
      <c r="A3">
        <v>1</v>
      </c>
      <c r="B3" s="13" t="e">
        <f>VLOOKUP(A3,$G$3:$K$202,#REF!,FALSE)</f>
        <v>#REF!</v>
      </c>
      <c r="C3" s="13"/>
      <c r="D3" s="13"/>
      <c r="G3" s="67">
        <v>1</v>
      </c>
      <c r="H3" s="68" t="s">
        <v>1085</v>
      </c>
      <c r="I3" s="65" t="s">
        <v>1616</v>
      </c>
      <c r="J3" s="68" t="s">
        <v>1421</v>
      </c>
      <c r="K3" s="68" t="s">
        <v>1191</v>
      </c>
      <c r="M3">
        <v>273101</v>
      </c>
      <c r="N3" t="s">
        <v>153</v>
      </c>
      <c r="O3" t="s">
        <v>150</v>
      </c>
      <c r="P3" t="s">
        <v>1616</v>
      </c>
      <c r="Q3" t="s">
        <v>238</v>
      </c>
      <c r="R3" t="s">
        <v>316</v>
      </c>
      <c r="T3">
        <v>243101</v>
      </c>
      <c r="U3" t="s">
        <v>153</v>
      </c>
      <c r="V3" t="s">
        <v>2727</v>
      </c>
      <c r="W3" t="s">
        <v>1616</v>
      </c>
      <c r="X3" t="s">
        <v>2678</v>
      </c>
      <c r="Y3" t="s">
        <v>316</v>
      </c>
      <c r="AA3" t="s">
        <v>1616</v>
      </c>
      <c r="AB3">
        <v>1</v>
      </c>
      <c r="AC3" t="s">
        <v>2745</v>
      </c>
      <c r="AD3" t="s">
        <v>153</v>
      </c>
    </row>
    <row r="4" spans="1:30" x14ac:dyDescent="0.2">
      <c r="A4">
        <v>2</v>
      </c>
      <c r="B4" s="13" t="e">
        <f>VLOOKUP(A4,$G$3:$K$202,#REF!,FALSE)</f>
        <v>#REF!</v>
      </c>
      <c r="C4" s="13"/>
      <c r="D4" s="13"/>
      <c r="G4" s="67">
        <v>2</v>
      </c>
      <c r="H4" s="68" t="s">
        <v>1717</v>
      </c>
      <c r="I4" s="65" t="s">
        <v>891</v>
      </c>
      <c r="J4" s="68" t="s">
        <v>1422</v>
      </c>
      <c r="K4" s="68" t="s">
        <v>1192</v>
      </c>
      <c r="M4">
        <v>273102</v>
      </c>
      <c r="N4" t="s">
        <v>154</v>
      </c>
      <c r="O4" t="s">
        <v>150</v>
      </c>
      <c r="P4" t="s">
        <v>891</v>
      </c>
      <c r="Q4" t="s">
        <v>239</v>
      </c>
      <c r="R4" t="s">
        <v>324</v>
      </c>
      <c r="T4">
        <v>243102</v>
      </c>
      <c r="U4" t="s">
        <v>154</v>
      </c>
      <c r="V4" t="s">
        <v>2727</v>
      </c>
      <c r="W4" t="s">
        <v>891</v>
      </c>
      <c r="X4" t="s">
        <v>2704</v>
      </c>
      <c r="Y4" t="s">
        <v>324</v>
      </c>
      <c r="AA4" t="s">
        <v>891</v>
      </c>
      <c r="AB4">
        <v>2</v>
      </c>
      <c r="AC4" t="s">
        <v>2745</v>
      </c>
      <c r="AD4" t="s">
        <v>154</v>
      </c>
    </row>
    <row r="5" spans="1:30" x14ac:dyDescent="0.2">
      <c r="A5">
        <v>3</v>
      </c>
      <c r="B5" s="13" t="e">
        <f>VLOOKUP(A5,$G$3:$K$202,#REF!,FALSE)</f>
        <v>#REF!</v>
      </c>
      <c r="C5" s="13"/>
      <c r="D5" s="13"/>
      <c r="G5" s="67">
        <v>3</v>
      </c>
      <c r="H5" s="68" t="s">
        <v>1718</v>
      </c>
      <c r="I5" s="65" t="s">
        <v>892</v>
      </c>
      <c r="J5" s="68" t="s">
        <v>1423</v>
      </c>
      <c r="K5" s="68" t="s">
        <v>1193</v>
      </c>
      <c r="M5">
        <v>273103</v>
      </c>
      <c r="N5" t="s">
        <v>155</v>
      </c>
      <c r="O5" t="s">
        <v>150</v>
      </c>
      <c r="P5" t="s">
        <v>892</v>
      </c>
      <c r="Q5" t="s">
        <v>217</v>
      </c>
      <c r="R5" t="s">
        <v>317</v>
      </c>
      <c r="T5">
        <v>243103</v>
      </c>
      <c r="U5" t="s">
        <v>155</v>
      </c>
      <c r="V5" t="s">
        <v>2727</v>
      </c>
      <c r="W5" t="s">
        <v>892</v>
      </c>
      <c r="X5" t="s">
        <v>2719</v>
      </c>
      <c r="Y5" t="s">
        <v>317</v>
      </c>
      <c r="AA5" t="s">
        <v>892</v>
      </c>
      <c r="AB5">
        <v>3</v>
      </c>
      <c r="AC5" t="s">
        <v>2745</v>
      </c>
      <c r="AD5" t="s">
        <v>155</v>
      </c>
    </row>
    <row r="6" spans="1:30" x14ac:dyDescent="0.2">
      <c r="A6">
        <v>4</v>
      </c>
      <c r="B6" s="13" t="e">
        <f>VLOOKUP(A6,$G$3:$K$202,#REF!,FALSE)</f>
        <v>#REF!</v>
      </c>
      <c r="C6" s="13"/>
      <c r="D6" s="13"/>
      <c r="G6" s="67">
        <v>4</v>
      </c>
      <c r="H6" s="68" t="s">
        <v>1719</v>
      </c>
      <c r="I6" s="65" t="s">
        <v>893</v>
      </c>
      <c r="J6" s="68" t="s">
        <v>1424</v>
      </c>
      <c r="K6" s="68" t="s">
        <v>1618</v>
      </c>
      <c r="M6">
        <v>273104</v>
      </c>
      <c r="N6" t="s">
        <v>156</v>
      </c>
      <c r="O6" t="s">
        <v>150</v>
      </c>
      <c r="P6" t="s">
        <v>893</v>
      </c>
      <c r="Q6" t="s">
        <v>218</v>
      </c>
      <c r="R6" t="s">
        <v>318</v>
      </c>
      <c r="T6">
        <v>243104</v>
      </c>
      <c r="U6" t="s">
        <v>156</v>
      </c>
      <c r="V6" t="s">
        <v>2727</v>
      </c>
      <c r="W6" t="s">
        <v>893</v>
      </c>
      <c r="X6" t="s">
        <v>2702</v>
      </c>
      <c r="Y6" t="s">
        <v>318</v>
      </c>
      <c r="AA6" t="s">
        <v>893</v>
      </c>
      <c r="AB6">
        <v>4</v>
      </c>
      <c r="AC6" t="s">
        <v>2745</v>
      </c>
      <c r="AD6" t="s">
        <v>156</v>
      </c>
    </row>
    <row r="7" spans="1:30" x14ac:dyDescent="0.2">
      <c r="A7">
        <v>5</v>
      </c>
      <c r="B7" s="13" t="e">
        <f>VLOOKUP(A7,$G$3:$K$202,#REF!,FALSE)</f>
        <v>#REF!</v>
      </c>
      <c r="C7" s="13"/>
      <c r="D7" s="13"/>
      <c r="G7" s="67">
        <v>5</v>
      </c>
      <c r="H7" s="68" t="s">
        <v>1720</v>
      </c>
      <c r="I7" s="65" t="s">
        <v>894</v>
      </c>
      <c r="J7" s="68" t="s">
        <v>1425</v>
      </c>
      <c r="K7" s="68" t="s">
        <v>1194</v>
      </c>
      <c r="M7">
        <v>273105</v>
      </c>
      <c r="N7" t="s">
        <v>157</v>
      </c>
      <c r="O7" t="s">
        <v>150</v>
      </c>
      <c r="P7" t="s">
        <v>894</v>
      </c>
      <c r="Q7" t="s">
        <v>219</v>
      </c>
      <c r="R7" t="s">
        <v>319</v>
      </c>
      <c r="T7">
        <v>243105</v>
      </c>
      <c r="U7" t="s">
        <v>157</v>
      </c>
      <c r="V7" t="s">
        <v>2727</v>
      </c>
      <c r="W7" t="s">
        <v>894</v>
      </c>
      <c r="X7" t="s">
        <v>2700</v>
      </c>
      <c r="Y7" t="s">
        <v>319</v>
      </c>
      <c r="AA7" t="s">
        <v>894</v>
      </c>
      <c r="AB7">
        <v>5</v>
      </c>
      <c r="AC7" t="s">
        <v>2745</v>
      </c>
      <c r="AD7" t="s">
        <v>157</v>
      </c>
    </row>
    <row r="8" spans="1:30" x14ac:dyDescent="0.2">
      <c r="A8">
        <v>6</v>
      </c>
      <c r="B8" s="13" t="e">
        <f>VLOOKUP(A8,$G$3:$K$202,#REF!,FALSE)</f>
        <v>#REF!</v>
      </c>
      <c r="C8" s="13"/>
      <c r="D8" s="13"/>
      <c r="G8" s="67">
        <v>6</v>
      </c>
      <c r="H8" s="68" t="s">
        <v>1721</v>
      </c>
      <c r="I8" s="65" t="s">
        <v>895</v>
      </c>
      <c r="J8" s="68" t="s">
        <v>1426</v>
      </c>
      <c r="K8" s="68" t="s">
        <v>1195</v>
      </c>
      <c r="M8">
        <v>273187</v>
      </c>
      <c r="N8" t="s">
        <v>158</v>
      </c>
      <c r="O8" t="s">
        <v>150</v>
      </c>
      <c r="P8" t="s">
        <v>895</v>
      </c>
      <c r="Q8" t="s">
        <v>220</v>
      </c>
      <c r="R8" t="s">
        <v>1637</v>
      </c>
      <c r="T8">
        <v>243107</v>
      </c>
      <c r="U8" t="s">
        <v>164</v>
      </c>
      <c r="V8" t="s">
        <v>2727</v>
      </c>
      <c r="W8" t="s">
        <v>2746</v>
      </c>
      <c r="X8" t="s">
        <v>2724</v>
      </c>
      <c r="Y8" t="s">
        <v>329</v>
      </c>
      <c r="AA8" t="s">
        <v>895</v>
      </c>
      <c r="AB8">
        <v>6</v>
      </c>
      <c r="AC8" t="s">
        <v>2745</v>
      </c>
      <c r="AD8" t="s">
        <v>158</v>
      </c>
    </row>
    <row r="9" spans="1:30" x14ac:dyDescent="0.2">
      <c r="A9">
        <v>7</v>
      </c>
      <c r="B9" s="13" t="e">
        <f>VLOOKUP(A9,$G$3:$K$202,#REF!,FALSE)</f>
        <v>#REF!</v>
      </c>
      <c r="C9" s="13"/>
      <c r="D9" s="13"/>
      <c r="G9" s="67">
        <v>7</v>
      </c>
      <c r="H9" s="68" t="s">
        <v>1722</v>
      </c>
      <c r="I9" s="65" t="s">
        <v>896</v>
      </c>
      <c r="J9" s="68" t="s">
        <v>1427</v>
      </c>
      <c r="K9" s="68" t="s">
        <v>1196</v>
      </c>
      <c r="M9">
        <v>273188</v>
      </c>
      <c r="N9" t="s">
        <v>159</v>
      </c>
      <c r="O9" t="s">
        <v>150</v>
      </c>
      <c r="P9" t="s">
        <v>896</v>
      </c>
      <c r="Q9" t="s">
        <v>221</v>
      </c>
      <c r="R9" t="s">
        <v>325</v>
      </c>
      <c r="T9">
        <v>243108</v>
      </c>
      <c r="U9" t="s">
        <v>215</v>
      </c>
      <c r="V9" t="s">
        <v>2727</v>
      </c>
      <c r="W9" t="s">
        <v>2747</v>
      </c>
      <c r="X9" t="s">
        <v>2706</v>
      </c>
      <c r="Y9" t="s">
        <v>2730</v>
      </c>
      <c r="AA9" t="s">
        <v>896</v>
      </c>
      <c r="AB9">
        <v>7</v>
      </c>
      <c r="AC9" t="s">
        <v>2745</v>
      </c>
      <c r="AD9" t="s">
        <v>159</v>
      </c>
    </row>
    <row r="10" spans="1:30" x14ac:dyDescent="0.2">
      <c r="A10">
        <v>8</v>
      </c>
      <c r="B10" s="13" t="e">
        <f>VLOOKUP(A10,$G$3:$K$202,#REF!,FALSE)</f>
        <v>#REF!</v>
      </c>
      <c r="C10" s="13"/>
      <c r="D10" s="13"/>
      <c r="G10" s="67">
        <v>8</v>
      </c>
      <c r="H10" s="68" t="s">
        <v>1723</v>
      </c>
      <c r="I10" s="65" t="s">
        <v>897</v>
      </c>
      <c r="J10" s="68" t="s">
        <v>1428</v>
      </c>
      <c r="K10" s="68" t="s">
        <v>1197</v>
      </c>
      <c r="M10">
        <v>273106</v>
      </c>
      <c r="N10" t="s">
        <v>215</v>
      </c>
      <c r="O10" t="s">
        <v>150</v>
      </c>
      <c r="P10" t="s">
        <v>897</v>
      </c>
      <c r="Q10" t="s">
        <v>240</v>
      </c>
      <c r="R10" t="s">
        <v>2651</v>
      </c>
      <c r="T10">
        <v>243109</v>
      </c>
      <c r="U10" t="s">
        <v>160</v>
      </c>
      <c r="V10" t="s">
        <v>2727</v>
      </c>
      <c r="W10" t="s">
        <v>2748</v>
      </c>
      <c r="X10" t="s">
        <v>2703</v>
      </c>
      <c r="Y10" t="s">
        <v>373</v>
      </c>
      <c r="AA10" t="s">
        <v>897</v>
      </c>
      <c r="AB10">
        <v>8</v>
      </c>
      <c r="AC10" t="s">
        <v>2745</v>
      </c>
      <c r="AD10" t="s">
        <v>215</v>
      </c>
    </row>
    <row r="11" spans="1:30" x14ac:dyDescent="0.2">
      <c r="A11">
        <v>9</v>
      </c>
      <c r="B11" s="13" t="e">
        <f>VLOOKUP(A11,$G$3:$K$202,#REF!,FALSE)</f>
        <v>#REF!</v>
      </c>
      <c r="C11" s="13"/>
      <c r="D11" s="13"/>
      <c r="G11" s="67">
        <v>9</v>
      </c>
      <c r="H11" s="68" t="s">
        <v>1724</v>
      </c>
      <c r="I11" s="65" t="s">
        <v>898</v>
      </c>
      <c r="J11" s="68" t="s">
        <v>1429</v>
      </c>
      <c r="K11" s="68" t="s">
        <v>1198</v>
      </c>
      <c r="M11">
        <v>273107</v>
      </c>
      <c r="N11" t="s">
        <v>160</v>
      </c>
      <c r="O11" t="s">
        <v>150</v>
      </c>
      <c r="P11" t="s">
        <v>898</v>
      </c>
      <c r="Q11" t="s">
        <v>241</v>
      </c>
      <c r="R11" t="s">
        <v>373</v>
      </c>
      <c r="T11">
        <v>243111</v>
      </c>
      <c r="U11" t="s">
        <v>161</v>
      </c>
      <c r="V11" t="s">
        <v>2727</v>
      </c>
      <c r="W11" t="s">
        <v>2749</v>
      </c>
      <c r="X11" t="s">
        <v>2698</v>
      </c>
      <c r="Y11" t="s">
        <v>326</v>
      </c>
      <c r="AA11" t="s">
        <v>898</v>
      </c>
      <c r="AB11">
        <v>9</v>
      </c>
      <c r="AC11" t="s">
        <v>2745</v>
      </c>
      <c r="AD11" t="s">
        <v>160</v>
      </c>
    </row>
    <row r="12" spans="1:30" x14ac:dyDescent="0.2">
      <c r="A12">
        <v>10</v>
      </c>
      <c r="B12" s="13" t="e">
        <f>VLOOKUP(A12,$G$3:$K$202,#REF!,FALSE)</f>
        <v>#REF!</v>
      </c>
      <c r="C12" s="13"/>
      <c r="D12" s="13"/>
      <c r="G12" s="67">
        <v>10</v>
      </c>
      <c r="H12" s="68" t="s">
        <v>1725</v>
      </c>
      <c r="I12" s="65" t="s">
        <v>899</v>
      </c>
      <c r="J12" s="68" t="s">
        <v>1430</v>
      </c>
      <c r="K12" s="68" t="s">
        <v>1199</v>
      </c>
      <c r="M12">
        <v>273153</v>
      </c>
      <c r="N12" t="s">
        <v>161</v>
      </c>
      <c r="O12" t="s">
        <v>150</v>
      </c>
      <c r="P12" t="s">
        <v>899</v>
      </c>
      <c r="Q12" t="s">
        <v>222</v>
      </c>
      <c r="R12" t="s">
        <v>326</v>
      </c>
      <c r="T12">
        <v>243117</v>
      </c>
      <c r="U12" t="s">
        <v>169</v>
      </c>
      <c r="V12" t="s">
        <v>2727</v>
      </c>
      <c r="W12" t="s">
        <v>2750</v>
      </c>
      <c r="X12" t="s">
        <v>2705</v>
      </c>
      <c r="Y12" t="s">
        <v>374</v>
      </c>
      <c r="AA12" t="s">
        <v>899</v>
      </c>
      <c r="AB12">
        <v>10</v>
      </c>
      <c r="AC12" t="s">
        <v>2745</v>
      </c>
      <c r="AD12" t="s">
        <v>161</v>
      </c>
    </row>
    <row r="13" spans="1:30" x14ac:dyDescent="0.2">
      <c r="A13">
        <v>11</v>
      </c>
      <c r="B13" s="13" t="e">
        <f>VLOOKUP(A13,$G$3:$K$202,#REF!,FALSE)</f>
        <v>#REF!</v>
      </c>
      <c r="C13" s="13"/>
      <c r="D13" s="13"/>
      <c r="G13" s="67">
        <v>11</v>
      </c>
      <c r="H13" s="68" t="s">
        <v>1726</v>
      </c>
      <c r="I13" s="65" t="s">
        <v>900</v>
      </c>
      <c r="J13" s="68" t="s">
        <v>1431</v>
      </c>
      <c r="K13" s="68" t="s">
        <v>1200</v>
      </c>
      <c r="M13">
        <v>273191</v>
      </c>
      <c r="N13" t="s">
        <v>162</v>
      </c>
      <c r="O13" t="s">
        <v>150</v>
      </c>
      <c r="P13" t="s">
        <v>900</v>
      </c>
      <c r="Q13" t="s">
        <v>223</v>
      </c>
      <c r="R13" t="s">
        <v>327</v>
      </c>
      <c r="T13">
        <v>243119</v>
      </c>
      <c r="U13" t="s">
        <v>174</v>
      </c>
      <c r="V13" t="s">
        <v>2727</v>
      </c>
      <c r="W13" t="s">
        <v>2751</v>
      </c>
      <c r="X13" t="s">
        <v>2692</v>
      </c>
      <c r="Y13" t="s">
        <v>331</v>
      </c>
      <c r="AA13" t="s">
        <v>900</v>
      </c>
      <c r="AB13">
        <v>11</v>
      </c>
      <c r="AC13" t="s">
        <v>2745</v>
      </c>
      <c r="AD13" t="s">
        <v>162</v>
      </c>
    </row>
    <row r="14" spans="1:30" x14ac:dyDescent="0.2">
      <c r="A14">
        <v>12</v>
      </c>
      <c r="B14" s="13" t="e">
        <f>VLOOKUP(A14,$G$3:$K$202,#REF!,FALSE)</f>
        <v>#REF!</v>
      </c>
      <c r="C14" s="13"/>
      <c r="D14" s="13"/>
      <c r="G14" s="67">
        <v>12</v>
      </c>
      <c r="H14" s="68" t="s">
        <v>1727</v>
      </c>
      <c r="I14" s="65" t="s">
        <v>901</v>
      </c>
      <c r="J14" s="68" t="s">
        <v>1432</v>
      </c>
      <c r="K14" s="68" t="s">
        <v>1201</v>
      </c>
      <c r="M14">
        <v>273184</v>
      </c>
      <c r="N14" t="s">
        <v>163</v>
      </c>
      <c r="O14" t="s">
        <v>150</v>
      </c>
      <c r="P14" t="s">
        <v>901</v>
      </c>
      <c r="Q14" t="s">
        <v>224</v>
      </c>
      <c r="R14" t="s">
        <v>328</v>
      </c>
      <c r="T14">
        <v>243121</v>
      </c>
      <c r="U14" t="s">
        <v>176</v>
      </c>
      <c r="V14" t="s">
        <v>2727</v>
      </c>
      <c r="W14" t="s">
        <v>2752</v>
      </c>
      <c r="X14" t="s">
        <v>2695</v>
      </c>
      <c r="Y14" t="s">
        <v>333</v>
      </c>
      <c r="AA14" t="s">
        <v>901</v>
      </c>
      <c r="AB14">
        <v>12</v>
      </c>
      <c r="AC14" t="s">
        <v>2745</v>
      </c>
      <c r="AD14" t="s">
        <v>163</v>
      </c>
    </row>
    <row r="15" spans="1:30" x14ac:dyDescent="0.2">
      <c r="A15">
        <v>13</v>
      </c>
      <c r="B15" s="13" t="e">
        <f>VLOOKUP(A15,$G$3:$K$202,#REF!,FALSE)</f>
        <v>#REF!</v>
      </c>
      <c r="C15" s="13"/>
      <c r="D15" s="13"/>
      <c r="G15" s="67">
        <v>13</v>
      </c>
      <c r="H15" s="68" t="s">
        <v>1728</v>
      </c>
      <c r="I15" s="65" t="s">
        <v>902</v>
      </c>
      <c r="J15" s="68" t="s">
        <v>1433</v>
      </c>
      <c r="K15" s="68" t="s">
        <v>1202</v>
      </c>
      <c r="M15">
        <v>273189</v>
      </c>
      <c r="N15" t="s">
        <v>164</v>
      </c>
      <c r="O15" t="s">
        <v>150</v>
      </c>
      <c r="P15" t="s">
        <v>902</v>
      </c>
      <c r="Q15" t="s">
        <v>225</v>
      </c>
      <c r="R15" t="s">
        <v>329</v>
      </c>
      <c r="T15">
        <v>243122</v>
      </c>
      <c r="U15" t="s">
        <v>178</v>
      </c>
      <c r="V15" t="s">
        <v>2727</v>
      </c>
      <c r="W15" t="s">
        <v>2753</v>
      </c>
      <c r="X15" t="s">
        <v>2696</v>
      </c>
      <c r="Y15" t="s">
        <v>335</v>
      </c>
      <c r="AA15" t="s">
        <v>902</v>
      </c>
      <c r="AB15">
        <v>13</v>
      </c>
      <c r="AC15" t="s">
        <v>2745</v>
      </c>
      <c r="AD15" t="s">
        <v>164</v>
      </c>
    </row>
    <row r="16" spans="1:30" x14ac:dyDescent="0.2">
      <c r="A16">
        <v>14</v>
      </c>
      <c r="B16" s="13" t="e">
        <f>VLOOKUP(A16,$G$3:$K$202,#REF!,FALSE)</f>
        <v>#REF!</v>
      </c>
      <c r="C16" s="13"/>
      <c r="D16" s="13"/>
      <c r="G16" s="67">
        <v>14</v>
      </c>
      <c r="H16" s="68" t="s">
        <v>1729</v>
      </c>
      <c r="I16" s="65" t="s">
        <v>1617</v>
      </c>
      <c r="J16" s="68" t="s">
        <v>1434</v>
      </c>
      <c r="K16" s="68" t="s">
        <v>1203</v>
      </c>
      <c r="M16">
        <v>273109</v>
      </c>
      <c r="N16" t="s">
        <v>165</v>
      </c>
      <c r="O16" t="s">
        <v>150</v>
      </c>
      <c r="P16" t="s">
        <v>1617</v>
      </c>
      <c r="Q16" t="s">
        <v>226</v>
      </c>
      <c r="R16" t="s">
        <v>330</v>
      </c>
      <c r="T16">
        <v>243123</v>
      </c>
      <c r="U16" t="s">
        <v>216</v>
      </c>
      <c r="V16" t="s">
        <v>2727</v>
      </c>
      <c r="W16" t="s">
        <v>2754</v>
      </c>
      <c r="X16" t="s">
        <v>2694</v>
      </c>
      <c r="Y16" t="s">
        <v>376</v>
      </c>
      <c r="AA16" t="s">
        <v>1617</v>
      </c>
      <c r="AB16">
        <v>14</v>
      </c>
      <c r="AC16" t="s">
        <v>2745</v>
      </c>
      <c r="AD16" t="s">
        <v>165</v>
      </c>
    </row>
    <row r="17" spans="1:30" x14ac:dyDescent="0.2">
      <c r="A17">
        <v>15</v>
      </c>
      <c r="B17" s="13" t="e">
        <f>VLOOKUP(A17,$G$3:$K$202,#REF!,FALSE)</f>
        <v>#REF!</v>
      </c>
      <c r="C17" s="13"/>
      <c r="D17" s="13"/>
      <c r="G17" s="67">
        <v>15</v>
      </c>
      <c r="H17" s="68" t="s">
        <v>1730</v>
      </c>
      <c r="I17" s="65" t="s">
        <v>903</v>
      </c>
      <c r="J17" s="68" t="s">
        <v>1435</v>
      </c>
      <c r="K17" s="68" t="s">
        <v>1204</v>
      </c>
      <c r="M17">
        <v>273151</v>
      </c>
      <c r="N17" t="s">
        <v>166</v>
      </c>
      <c r="O17" t="s">
        <v>150</v>
      </c>
      <c r="P17" t="s">
        <v>903</v>
      </c>
      <c r="Q17" t="s">
        <v>227</v>
      </c>
      <c r="R17" t="s">
        <v>320</v>
      </c>
      <c r="T17">
        <v>243124</v>
      </c>
      <c r="U17" t="s">
        <v>179</v>
      </c>
      <c r="V17" t="s">
        <v>2727</v>
      </c>
      <c r="W17" t="s">
        <v>2755</v>
      </c>
      <c r="X17" t="s">
        <v>2693</v>
      </c>
      <c r="Y17" t="s">
        <v>386</v>
      </c>
      <c r="AA17" t="s">
        <v>903</v>
      </c>
      <c r="AB17">
        <v>15</v>
      </c>
      <c r="AC17" t="s">
        <v>2745</v>
      </c>
      <c r="AD17" t="s">
        <v>166</v>
      </c>
    </row>
    <row r="18" spans="1:30" x14ac:dyDescent="0.2">
      <c r="A18">
        <v>16</v>
      </c>
      <c r="B18" s="13" t="e">
        <f>VLOOKUP(A18,$G$3:$K$202,#REF!,FALSE)</f>
        <v>#REF!</v>
      </c>
      <c r="C18" s="13"/>
      <c r="D18" s="13"/>
      <c r="G18" s="67">
        <v>16</v>
      </c>
      <c r="H18" s="68" t="s">
        <v>1731</v>
      </c>
      <c r="I18" s="65" t="s">
        <v>904</v>
      </c>
      <c r="J18" s="68" t="s">
        <v>1436</v>
      </c>
      <c r="K18" s="68" t="s">
        <v>1205</v>
      </c>
      <c r="M18">
        <v>273118</v>
      </c>
      <c r="N18" t="s">
        <v>167</v>
      </c>
      <c r="O18" t="s">
        <v>150</v>
      </c>
      <c r="P18" t="s">
        <v>904</v>
      </c>
      <c r="Q18" t="s">
        <v>228</v>
      </c>
      <c r="R18" t="s">
        <v>321</v>
      </c>
      <c r="T18">
        <v>243128</v>
      </c>
      <c r="U18" t="s">
        <v>182</v>
      </c>
      <c r="V18" t="s">
        <v>2727</v>
      </c>
      <c r="W18" t="s">
        <v>2756</v>
      </c>
      <c r="X18" t="s">
        <v>2697</v>
      </c>
      <c r="Y18" t="s">
        <v>338</v>
      </c>
      <c r="AA18" t="s">
        <v>904</v>
      </c>
      <c r="AB18">
        <v>16</v>
      </c>
      <c r="AC18" t="s">
        <v>2745</v>
      </c>
      <c r="AD18" t="s">
        <v>2790</v>
      </c>
    </row>
    <row r="19" spans="1:30" x14ac:dyDescent="0.2">
      <c r="A19">
        <v>17</v>
      </c>
      <c r="B19" s="13" t="e">
        <f>VLOOKUP(A19,$G$3:$K$202,#REF!,FALSE)</f>
        <v>#REF!</v>
      </c>
      <c r="C19" s="13"/>
      <c r="D19" s="13"/>
      <c r="G19" s="67">
        <v>17</v>
      </c>
      <c r="H19" s="68" t="s">
        <v>1732</v>
      </c>
      <c r="I19" s="65" t="s">
        <v>905</v>
      </c>
      <c r="J19" s="68" t="s">
        <v>1437</v>
      </c>
      <c r="K19" s="68" t="s">
        <v>1206</v>
      </c>
      <c r="M19">
        <v>273168</v>
      </c>
      <c r="N19" t="s">
        <v>168</v>
      </c>
      <c r="O19" t="s">
        <v>150</v>
      </c>
      <c r="P19" t="s">
        <v>905</v>
      </c>
      <c r="Q19" t="s">
        <v>91</v>
      </c>
      <c r="R19" t="s">
        <v>26</v>
      </c>
      <c r="T19">
        <v>243131</v>
      </c>
      <c r="U19" t="s">
        <v>185</v>
      </c>
      <c r="V19" t="s">
        <v>2727</v>
      </c>
      <c r="W19" t="s">
        <v>2757</v>
      </c>
      <c r="X19" t="s">
        <v>2723</v>
      </c>
      <c r="Y19" t="s">
        <v>341</v>
      </c>
      <c r="AA19" t="s">
        <v>905</v>
      </c>
      <c r="AB19">
        <v>17</v>
      </c>
      <c r="AC19" t="s">
        <v>2745</v>
      </c>
      <c r="AD19" t="s">
        <v>168</v>
      </c>
    </row>
    <row r="20" spans="1:30" x14ac:dyDescent="0.2">
      <c r="A20">
        <v>18</v>
      </c>
      <c r="B20" s="13" t="e">
        <f>VLOOKUP(A20,$G$3:$K$202,#REF!,FALSE)</f>
        <v>#REF!</v>
      </c>
      <c r="C20" s="13"/>
      <c r="D20" s="13"/>
      <c r="G20" s="67">
        <v>18</v>
      </c>
      <c r="H20" s="68" t="s">
        <v>1733</v>
      </c>
      <c r="I20" s="65" t="s">
        <v>906</v>
      </c>
      <c r="J20" s="68" t="s">
        <v>1438</v>
      </c>
      <c r="K20" s="68" t="s">
        <v>1207</v>
      </c>
      <c r="M20">
        <v>273119</v>
      </c>
      <c r="N20" t="s">
        <v>169</v>
      </c>
      <c r="O20" t="s">
        <v>150</v>
      </c>
      <c r="P20" t="s">
        <v>906</v>
      </c>
      <c r="Q20" t="s">
        <v>242</v>
      </c>
      <c r="R20" t="s">
        <v>374</v>
      </c>
      <c r="T20">
        <v>243133</v>
      </c>
      <c r="U20" t="s">
        <v>187</v>
      </c>
      <c r="V20" t="s">
        <v>2727</v>
      </c>
      <c r="W20" t="s">
        <v>2758</v>
      </c>
      <c r="X20" t="s">
        <v>2710</v>
      </c>
      <c r="Y20" t="s">
        <v>343</v>
      </c>
      <c r="AA20" t="s">
        <v>906</v>
      </c>
      <c r="AB20">
        <v>18</v>
      </c>
      <c r="AC20" t="s">
        <v>2745</v>
      </c>
      <c r="AD20" t="s">
        <v>169</v>
      </c>
    </row>
    <row r="21" spans="1:30" x14ac:dyDescent="0.2">
      <c r="A21">
        <v>19</v>
      </c>
      <c r="B21" s="13" t="e">
        <f>VLOOKUP(A21,$G$3:$K$202,#REF!,FALSE)</f>
        <v>#REF!</v>
      </c>
      <c r="C21" s="13"/>
      <c r="D21" s="13"/>
      <c r="G21" s="67">
        <v>19</v>
      </c>
      <c r="H21" s="68" t="s">
        <v>1734</v>
      </c>
      <c r="I21" s="65" t="s">
        <v>907</v>
      </c>
      <c r="J21" s="68" t="s">
        <v>1439</v>
      </c>
      <c r="K21" s="68" t="s">
        <v>1208</v>
      </c>
      <c r="M21">
        <v>273150</v>
      </c>
      <c r="N21" t="s">
        <v>170</v>
      </c>
      <c r="O21" t="s">
        <v>150</v>
      </c>
      <c r="P21" t="s">
        <v>907</v>
      </c>
      <c r="Q21" t="s">
        <v>229</v>
      </c>
      <c r="R21" t="s">
        <v>391</v>
      </c>
      <c r="T21">
        <v>243135</v>
      </c>
      <c r="U21" t="s">
        <v>188</v>
      </c>
      <c r="V21" t="s">
        <v>2727</v>
      </c>
      <c r="W21" t="s">
        <v>2759</v>
      </c>
      <c r="X21" t="s">
        <v>2701</v>
      </c>
      <c r="Y21" t="s">
        <v>344</v>
      </c>
      <c r="AA21" t="s">
        <v>907</v>
      </c>
      <c r="AB21">
        <v>19</v>
      </c>
      <c r="AC21" t="s">
        <v>2745</v>
      </c>
      <c r="AD21" t="s">
        <v>170</v>
      </c>
    </row>
    <row r="22" spans="1:30" x14ac:dyDescent="0.2">
      <c r="A22">
        <v>20</v>
      </c>
      <c r="B22" s="13" t="e">
        <f>VLOOKUP(A22,$G$3:$K$202,#REF!,FALSE)</f>
        <v>#REF!</v>
      </c>
      <c r="C22" s="13"/>
      <c r="D22" s="13"/>
      <c r="G22" s="67">
        <v>20</v>
      </c>
      <c r="H22" s="68" t="s">
        <v>1735</v>
      </c>
      <c r="I22" s="65" t="s">
        <v>908</v>
      </c>
      <c r="J22" s="68" t="s">
        <v>1440</v>
      </c>
      <c r="K22" s="68" t="s">
        <v>1209</v>
      </c>
      <c r="M22">
        <v>273161</v>
      </c>
      <c r="N22" t="s">
        <v>171</v>
      </c>
      <c r="O22" t="s">
        <v>150</v>
      </c>
      <c r="P22" t="s">
        <v>908</v>
      </c>
      <c r="Q22" t="s">
        <v>230</v>
      </c>
      <c r="R22" t="s">
        <v>375</v>
      </c>
      <c r="T22">
        <v>243140</v>
      </c>
      <c r="U22" t="s">
        <v>192</v>
      </c>
      <c r="V22" t="s">
        <v>2727</v>
      </c>
      <c r="W22" t="s">
        <v>2760</v>
      </c>
      <c r="X22" t="s">
        <v>2714</v>
      </c>
      <c r="Y22" t="s">
        <v>2733</v>
      </c>
      <c r="AA22" t="s">
        <v>908</v>
      </c>
      <c r="AB22">
        <v>20</v>
      </c>
      <c r="AC22" t="s">
        <v>2745</v>
      </c>
      <c r="AD22" t="s">
        <v>171</v>
      </c>
    </row>
    <row r="23" spans="1:30" x14ac:dyDescent="0.2">
      <c r="A23">
        <v>21</v>
      </c>
      <c r="B23" s="13" t="e">
        <f>VLOOKUP(A23,$G$3:$K$202,#REF!,FALSE)</f>
        <v>#REF!</v>
      </c>
      <c r="C23" s="13"/>
      <c r="D23" s="13"/>
      <c r="G23" s="67">
        <v>21</v>
      </c>
      <c r="H23" s="68" t="s">
        <v>1736</v>
      </c>
      <c r="I23" s="65" t="s">
        <v>2872</v>
      </c>
      <c r="J23" s="68" t="s">
        <v>1441</v>
      </c>
      <c r="K23" s="68" t="s">
        <v>1210</v>
      </c>
      <c r="M23">
        <v>273166</v>
      </c>
      <c r="N23" t="s">
        <v>2679</v>
      </c>
      <c r="O23" t="s">
        <v>2727</v>
      </c>
      <c r="P23" t="s">
        <v>2871</v>
      </c>
      <c r="Q23" t="s">
        <v>2788</v>
      </c>
      <c r="R23" t="s">
        <v>2789</v>
      </c>
      <c r="T23">
        <v>243143</v>
      </c>
      <c r="U23" t="s">
        <v>196</v>
      </c>
      <c r="V23" t="s">
        <v>2727</v>
      </c>
      <c r="W23" t="s">
        <v>2761</v>
      </c>
      <c r="X23" t="s">
        <v>2712</v>
      </c>
      <c r="Y23" t="s">
        <v>350</v>
      </c>
      <c r="AA23" t="s">
        <v>2791</v>
      </c>
      <c r="AB23">
        <v>21</v>
      </c>
      <c r="AC23" t="s">
        <v>2745</v>
      </c>
      <c r="AD23" t="s">
        <v>2679</v>
      </c>
    </row>
    <row r="24" spans="1:30" x14ac:dyDescent="0.2">
      <c r="A24">
        <v>22</v>
      </c>
      <c r="B24" s="13" t="e">
        <f>VLOOKUP(A24,$G$3:$K$202,#REF!,FALSE)</f>
        <v>#REF!</v>
      </c>
      <c r="C24" s="13"/>
      <c r="D24" s="13"/>
      <c r="G24" s="67">
        <v>22</v>
      </c>
      <c r="H24" s="68" t="s">
        <v>1737</v>
      </c>
      <c r="I24" s="65" t="s">
        <v>2792</v>
      </c>
      <c r="J24" s="68" t="s">
        <v>1442</v>
      </c>
      <c r="K24" s="68" t="s">
        <v>1211</v>
      </c>
      <c r="M24">
        <v>273210</v>
      </c>
      <c r="N24" t="s">
        <v>172</v>
      </c>
      <c r="O24" t="s">
        <v>150</v>
      </c>
      <c r="P24" t="s">
        <v>2792</v>
      </c>
      <c r="Q24" t="s">
        <v>231</v>
      </c>
      <c r="R24" t="s">
        <v>322</v>
      </c>
      <c r="T24">
        <v>243144</v>
      </c>
      <c r="U24" t="s">
        <v>197</v>
      </c>
      <c r="V24" t="s">
        <v>2727</v>
      </c>
      <c r="W24" t="s">
        <v>2762</v>
      </c>
      <c r="X24" t="s">
        <v>2713</v>
      </c>
      <c r="Y24" t="s">
        <v>387</v>
      </c>
      <c r="AA24" t="s">
        <v>2792</v>
      </c>
      <c r="AB24">
        <v>22</v>
      </c>
      <c r="AC24" t="s">
        <v>2745</v>
      </c>
      <c r="AD24" t="s">
        <v>172</v>
      </c>
    </row>
    <row r="25" spans="1:30" x14ac:dyDescent="0.2">
      <c r="A25">
        <v>23</v>
      </c>
      <c r="B25" s="13" t="e">
        <f>VLOOKUP(A25,$G$3:$K$202,#REF!,FALSE)</f>
        <v>#REF!</v>
      </c>
      <c r="C25" s="13"/>
      <c r="D25" s="13"/>
      <c r="G25" s="67">
        <v>23</v>
      </c>
      <c r="H25" s="68" t="s">
        <v>1738</v>
      </c>
      <c r="I25" s="65" t="s">
        <v>2793</v>
      </c>
      <c r="J25" s="68" t="s">
        <v>1443</v>
      </c>
      <c r="K25" s="68" t="s">
        <v>1212</v>
      </c>
      <c r="M25">
        <v>273286</v>
      </c>
      <c r="N25" t="s">
        <v>173</v>
      </c>
      <c r="O25" t="s">
        <v>150</v>
      </c>
      <c r="P25" t="s">
        <v>2793</v>
      </c>
      <c r="Q25" t="s">
        <v>232</v>
      </c>
      <c r="R25" t="s">
        <v>323</v>
      </c>
      <c r="T25">
        <v>243145</v>
      </c>
      <c r="U25" t="s">
        <v>198</v>
      </c>
      <c r="V25" t="s">
        <v>2727</v>
      </c>
      <c r="W25" t="s">
        <v>2763</v>
      </c>
      <c r="X25" t="s">
        <v>2722</v>
      </c>
      <c r="Y25" t="s">
        <v>351</v>
      </c>
      <c r="AA25" t="s">
        <v>2793</v>
      </c>
      <c r="AB25">
        <v>23</v>
      </c>
      <c r="AC25" t="s">
        <v>2745</v>
      </c>
      <c r="AD25" t="s">
        <v>173</v>
      </c>
    </row>
    <row r="26" spans="1:30" x14ac:dyDescent="0.2">
      <c r="A26">
        <v>24</v>
      </c>
      <c r="B26" s="13" t="e">
        <f>VLOOKUP(A26,$G$3:$K$202,#REF!,FALSE)</f>
        <v>#REF!</v>
      </c>
      <c r="C26" s="13"/>
      <c r="D26" s="13"/>
      <c r="G26" s="67">
        <v>24</v>
      </c>
      <c r="H26" s="68" t="s">
        <v>1739</v>
      </c>
      <c r="I26" s="65" t="s">
        <v>2794</v>
      </c>
      <c r="J26" s="68" t="s">
        <v>1444</v>
      </c>
      <c r="K26" s="68" t="s">
        <v>1213</v>
      </c>
      <c r="M26">
        <v>273211</v>
      </c>
      <c r="N26" t="s">
        <v>174</v>
      </c>
      <c r="O26" t="s">
        <v>150</v>
      </c>
      <c r="P26" t="s">
        <v>2794</v>
      </c>
      <c r="Q26" t="s">
        <v>233</v>
      </c>
      <c r="R26" t="s">
        <v>331</v>
      </c>
      <c r="T26">
        <v>243147</v>
      </c>
      <c r="U26" t="s">
        <v>201</v>
      </c>
      <c r="V26" t="s">
        <v>2727</v>
      </c>
      <c r="W26" t="s">
        <v>2764</v>
      </c>
      <c r="X26" t="s">
        <v>2715</v>
      </c>
      <c r="Y26" t="s">
        <v>383</v>
      </c>
      <c r="AA26" t="s">
        <v>2794</v>
      </c>
      <c r="AB26">
        <v>24</v>
      </c>
      <c r="AC26" t="s">
        <v>2745</v>
      </c>
      <c r="AD26" t="s">
        <v>174</v>
      </c>
    </row>
    <row r="27" spans="1:30" x14ac:dyDescent="0.2">
      <c r="A27">
        <v>25</v>
      </c>
      <c r="B27" s="13" t="e">
        <f>VLOOKUP(A27,$G$3:$K$202,#REF!,FALSE)</f>
        <v>#REF!</v>
      </c>
      <c r="C27" s="13"/>
      <c r="D27" s="13"/>
      <c r="G27" s="67">
        <v>25</v>
      </c>
      <c r="H27" s="68" t="s">
        <v>1740</v>
      </c>
      <c r="I27" s="65" t="s">
        <v>2795</v>
      </c>
      <c r="J27" s="68" t="s">
        <v>1445</v>
      </c>
      <c r="K27" s="68" t="s">
        <v>1214</v>
      </c>
      <c r="M27">
        <v>273212</v>
      </c>
      <c r="N27" t="s">
        <v>175</v>
      </c>
      <c r="O27" t="s">
        <v>150</v>
      </c>
      <c r="P27" t="s">
        <v>2795</v>
      </c>
      <c r="Q27" t="s">
        <v>234</v>
      </c>
      <c r="R27" t="s">
        <v>332</v>
      </c>
      <c r="T27">
        <v>243148</v>
      </c>
      <c r="U27" t="s">
        <v>202</v>
      </c>
      <c r="V27" t="s">
        <v>2727</v>
      </c>
      <c r="W27" t="s">
        <v>2765</v>
      </c>
      <c r="X27" t="s">
        <v>2690</v>
      </c>
      <c r="Y27" t="s">
        <v>353</v>
      </c>
      <c r="AA27" t="s">
        <v>2795</v>
      </c>
      <c r="AB27">
        <v>25</v>
      </c>
      <c r="AC27" t="s">
        <v>2745</v>
      </c>
      <c r="AD27" t="s">
        <v>175</v>
      </c>
    </row>
    <row r="28" spans="1:30" x14ac:dyDescent="0.2">
      <c r="A28">
        <v>26</v>
      </c>
      <c r="B28" s="13" t="e">
        <f>VLOOKUP(A28,$G$3:$K$202,#REF!,FALSE)</f>
        <v>#REF!</v>
      </c>
      <c r="C28" s="13"/>
      <c r="D28" s="13"/>
      <c r="G28" s="67">
        <v>26</v>
      </c>
      <c r="H28" s="68" t="s">
        <v>1741</v>
      </c>
      <c r="I28" s="65" t="s">
        <v>2796</v>
      </c>
      <c r="J28" s="68" t="s">
        <v>1446</v>
      </c>
      <c r="K28" s="68" t="s">
        <v>1215</v>
      </c>
      <c r="M28">
        <v>273263</v>
      </c>
      <c r="N28" t="s">
        <v>176</v>
      </c>
      <c r="O28" t="s">
        <v>150</v>
      </c>
      <c r="P28" t="s">
        <v>2796</v>
      </c>
      <c r="Q28" t="s">
        <v>235</v>
      </c>
      <c r="R28" t="s">
        <v>333</v>
      </c>
      <c r="T28">
        <v>243150</v>
      </c>
      <c r="U28" t="s">
        <v>204</v>
      </c>
      <c r="V28" t="s">
        <v>2727</v>
      </c>
      <c r="W28" t="s">
        <v>2766</v>
      </c>
      <c r="X28" t="s">
        <v>2691</v>
      </c>
      <c r="Y28" t="s">
        <v>354</v>
      </c>
      <c r="AA28" t="s">
        <v>2796</v>
      </c>
      <c r="AB28">
        <v>26</v>
      </c>
      <c r="AC28" t="s">
        <v>2745</v>
      </c>
      <c r="AD28" t="s">
        <v>176</v>
      </c>
    </row>
    <row r="29" spans="1:30" x14ac:dyDescent="0.2">
      <c r="A29">
        <v>27</v>
      </c>
      <c r="B29" s="13" t="e">
        <f>VLOOKUP(A29,$G$3:$K$202,#REF!,FALSE)</f>
        <v>#REF!</v>
      </c>
      <c r="C29" s="13"/>
      <c r="D29" s="13"/>
      <c r="G29" s="67">
        <v>27</v>
      </c>
      <c r="H29" s="68" t="s">
        <v>1742</v>
      </c>
      <c r="I29" s="65" t="s">
        <v>2797</v>
      </c>
      <c r="J29" s="68" t="s">
        <v>1447</v>
      </c>
      <c r="K29" s="68" t="s">
        <v>1216</v>
      </c>
      <c r="M29">
        <v>273279</v>
      </c>
      <c r="N29" t="s">
        <v>177</v>
      </c>
      <c r="O29" t="s">
        <v>150</v>
      </c>
      <c r="P29" t="s">
        <v>2797</v>
      </c>
      <c r="Q29" t="s">
        <v>236</v>
      </c>
      <c r="R29" t="s">
        <v>334</v>
      </c>
      <c r="T29">
        <v>243152</v>
      </c>
      <c r="U29" t="s">
        <v>205</v>
      </c>
      <c r="V29" t="s">
        <v>2727</v>
      </c>
      <c r="W29" t="s">
        <v>2767</v>
      </c>
      <c r="X29" t="s">
        <v>2717</v>
      </c>
      <c r="Y29" t="s">
        <v>355</v>
      </c>
      <c r="AA29" t="s">
        <v>2797</v>
      </c>
      <c r="AB29">
        <v>27</v>
      </c>
      <c r="AC29" t="s">
        <v>2745</v>
      </c>
      <c r="AD29" t="s">
        <v>177</v>
      </c>
    </row>
    <row r="30" spans="1:30" x14ac:dyDescent="0.2">
      <c r="A30">
        <v>28</v>
      </c>
      <c r="B30" s="13" t="e">
        <f>VLOOKUP(A30,$G$3:$K$202,#REF!,FALSE)</f>
        <v>#REF!</v>
      </c>
      <c r="C30" s="13"/>
      <c r="D30" s="13"/>
      <c r="G30" s="67">
        <v>28</v>
      </c>
      <c r="H30" s="68" t="s">
        <v>1743</v>
      </c>
      <c r="I30" s="65" t="s">
        <v>2798</v>
      </c>
      <c r="J30" s="68" t="s">
        <v>1448</v>
      </c>
      <c r="K30" s="68" t="s">
        <v>1217</v>
      </c>
      <c r="M30">
        <v>273292</v>
      </c>
      <c r="N30" t="s">
        <v>178</v>
      </c>
      <c r="O30" t="s">
        <v>150</v>
      </c>
      <c r="P30" t="s">
        <v>2798</v>
      </c>
      <c r="Q30" t="s">
        <v>237</v>
      </c>
      <c r="R30" t="s">
        <v>335</v>
      </c>
      <c r="T30">
        <v>243153</v>
      </c>
      <c r="U30" t="s">
        <v>206</v>
      </c>
      <c r="V30" t="s">
        <v>2727</v>
      </c>
      <c r="W30" t="s">
        <v>2768</v>
      </c>
      <c r="X30" t="s">
        <v>2718</v>
      </c>
      <c r="Y30" t="s">
        <v>381</v>
      </c>
      <c r="AA30" t="s">
        <v>2798</v>
      </c>
      <c r="AB30">
        <v>28</v>
      </c>
      <c r="AC30" t="s">
        <v>2745</v>
      </c>
      <c r="AD30" t="s">
        <v>178</v>
      </c>
    </row>
    <row r="31" spans="1:30" x14ac:dyDescent="0.2">
      <c r="A31">
        <v>29</v>
      </c>
      <c r="B31" s="13" t="e">
        <f>VLOOKUP(A31,$G$3:$K$202,#REF!,FALSE)</f>
        <v>#REF!</v>
      </c>
      <c r="C31" s="13"/>
      <c r="D31" s="13"/>
      <c r="G31" s="67">
        <v>29</v>
      </c>
      <c r="H31" s="68" t="s">
        <v>1744</v>
      </c>
      <c r="I31" s="65" t="s">
        <v>2799</v>
      </c>
      <c r="J31" s="68" t="s">
        <v>1449</v>
      </c>
      <c r="K31" s="68" t="s">
        <v>1218</v>
      </c>
      <c r="M31">
        <v>273214</v>
      </c>
      <c r="N31" t="s">
        <v>216</v>
      </c>
      <c r="O31" t="s">
        <v>150</v>
      </c>
      <c r="P31" t="s">
        <v>2799</v>
      </c>
      <c r="Q31" t="s">
        <v>243</v>
      </c>
      <c r="R31" t="s">
        <v>376</v>
      </c>
      <c r="T31">
        <v>243154</v>
      </c>
      <c r="U31" t="s">
        <v>207</v>
      </c>
      <c r="V31" t="s">
        <v>2727</v>
      </c>
      <c r="W31" t="s">
        <v>2769</v>
      </c>
      <c r="X31" t="s">
        <v>2716</v>
      </c>
      <c r="Y31" t="s">
        <v>380</v>
      </c>
      <c r="AA31" t="s">
        <v>2799</v>
      </c>
      <c r="AB31">
        <v>29</v>
      </c>
      <c r="AC31" t="s">
        <v>2745</v>
      </c>
      <c r="AD31" t="s">
        <v>216</v>
      </c>
    </row>
    <row r="32" spans="1:30" x14ac:dyDescent="0.2">
      <c r="A32">
        <v>30</v>
      </c>
      <c r="B32" s="13" t="e">
        <f>VLOOKUP(A32,$G$3:$K$202,#REF!,FALSE)</f>
        <v>#REF!</v>
      </c>
      <c r="C32" s="13"/>
      <c r="D32" s="13"/>
      <c r="G32" s="67">
        <v>30</v>
      </c>
      <c r="H32" s="68" t="s">
        <v>1745</v>
      </c>
      <c r="I32" s="65" t="s">
        <v>2800</v>
      </c>
      <c r="J32" s="68" t="s">
        <v>1450</v>
      </c>
      <c r="K32" s="68" t="s">
        <v>1219</v>
      </c>
      <c r="M32">
        <v>273215</v>
      </c>
      <c r="N32" t="s">
        <v>179</v>
      </c>
      <c r="O32" t="s">
        <v>150</v>
      </c>
      <c r="P32" t="s">
        <v>2800</v>
      </c>
      <c r="Q32" t="s">
        <v>244</v>
      </c>
      <c r="R32" t="s">
        <v>386</v>
      </c>
      <c r="T32">
        <v>243156</v>
      </c>
      <c r="U32" t="s">
        <v>208</v>
      </c>
      <c r="V32" t="s">
        <v>2727</v>
      </c>
      <c r="W32" t="s">
        <v>2770</v>
      </c>
      <c r="X32" t="s">
        <v>2709</v>
      </c>
      <c r="Y32" t="s">
        <v>356</v>
      </c>
      <c r="AA32" t="s">
        <v>2800</v>
      </c>
      <c r="AB32">
        <v>30</v>
      </c>
      <c r="AC32" t="s">
        <v>2745</v>
      </c>
      <c r="AD32" t="s">
        <v>179</v>
      </c>
    </row>
    <row r="33" spans="1:30" x14ac:dyDescent="0.2">
      <c r="A33">
        <v>31</v>
      </c>
      <c r="B33" s="13" t="e">
        <f>VLOOKUP(A33,$G$3:$K$202,#REF!,FALSE)</f>
        <v>#REF!</v>
      </c>
      <c r="C33" s="13"/>
      <c r="D33" s="13"/>
      <c r="G33" s="67">
        <v>31</v>
      </c>
      <c r="H33" s="68" t="s">
        <v>1746</v>
      </c>
      <c r="I33" s="65" t="s">
        <v>2801</v>
      </c>
      <c r="J33" s="68" t="s">
        <v>1451</v>
      </c>
      <c r="K33" s="68" t="s">
        <v>1220</v>
      </c>
      <c r="M33">
        <v>273245</v>
      </c>
      <c r="N33" t="s">
        <v>180</v>
      </c>
      <c r="O33" t="s">
        <v>150</v>
      </c>
      <c r="P33" t="s">
        <v>2801</v>
      </c>
      <c r="Q33" t="s">
        <v>245</v>
      </c>
      <c r="R33" t="s">
        <v>336</v>
      </c>
      <c r="T33">
        <v>243160</v>
      </c>
      <c r="U33" t="s">
        <v>211</v>
      </c>
      <c r="V33" t="s">
        <v>2727</v>
      </c>
      <c r="W33" t="s">
        <v>2771</v>
      </c>
      <c r="X33" t="s">
        <v>2721</v>
      </c>
      <c r="Y33" t="s">
        <v>359</v>
      </c>
      <c r="AA33" t="s">
        <v>2801</v>
      </c>
      <c r="AB33">
        <v>31</v>
      </c>
      <c r="AC33" t="s">
        <v>2745</v>
      </c>
      <c r="AD33" t="s">
        <v>180</v>
      </c>
    </row>
    <row r="34" spans="1:30" x14ac:dyDescent="0.2">
      <c r="A34">
        <v>32</v>
      </c>
      <c r="B34" s="13" t="e">
        <f>VLOOKUP(A34,$G$3:$K$202,#REF!,FALSE)</f>
        <v>#REF!</v>
      </c>
      <c r="C34" s="13"/>
      <c r="D34" s="13"/>
      <c r="G34" s="67">
        <v>32</v>
      </c>
      <c r="H34" s="68" t="s">
        <v>1747</v>
      </c>
      <c r="I34" s="65" t="s">
        <v>2802</v>
      </c>
      <c r="J34" s="68" t="s">
        <v>1452</v>
      </c>
      <c r="K34" s="68" t="s">
        <v>1221</v>
      </c>
      <c r="M34">
        <v>273216</v>
      </c>
      <c r="N34" t="s">
        <v>181</v>
      </c>
      <c r="O34" t="s">
        <v>150</v>
      </c>
      <c r="P34" t="s">
        <v>2802</v>
      </c>
      <c r="Q34" t="s">
        <v>246</v>
      </c>
      <c r="R34" t="s">
        <v>337</v>
      </c>
      <c r="T34">
        <v>243162</v>
      </c>
      <c r="U34" t="s">
        <v>212</v>
      </c>
      <c r="V34" t="s">
        <v>2727</v>
      </c>
      <c r="W34" t="s">
        <v>2772</v>
      </c>
      <c r="X34" t="s">
        <v>2711</v>
      </c>
      <c r="Y34" t="s">
        <v>379</v>
      </c>
      <c r="AA34" t="s">
        <v>2802</v>
      </c>
      <c r="AB34">
        <v>32</v>
      </c>
      <c r="AC34" t="s">
        <v>2745</v>
      </c>
      <c r="AD34" t="s">
        <v>181</v>
      </c>
    </row>
    <row r="35" spans="1:30" x14ac:dyDescent="0.2">
      <c r="A35">
        <v>33</v>
      </c>
      <c r="B35" s="13" t="e">
        <f>VLOOKUP(A35,$G$3:$K$202,#REF!,FALSE)</f>
        <v>#REF!</v>
      </c>
      <c r="C35" s="13"/>
      <c r="D35" s="13"/>
      <c r="G35" s="67">
        <v>33</v>
      </c>
      <c r="H35" s="68" t="s">
        <v>1748</v>
      </c>
      <c r="I35" s="65" t="s">
        <v>2803</v>
      </c>
      <c r="J35" s="68" t="s">
        <v>1453</v>
      </c>
      <c r="K35" s="68" t="s">
        <v>1222</v>
      </c>
      <c r="M35">
        <v>273293</v>
      </c>
      <c r="N35" t="s">
        <v>182</v>
      </c>
      <c r="O35" t="s">
        <v>150</v>
      </c>
      <c r="P35" t="s">
        <v>2803</v>
      </c>
      <c r="Q35" t="s">
        <v>247</v>
      </c>
      <c r="R35" t="s">
        <v>338</v>
      </c>
      <c r="T35">
        <v>243166</v>
      </c>
      <c r="U35" t="s">
        <v>2679</v>
      </c>
      <c r="V35" t="s">
        <v>2727</v>
      </c>
      <c r="W35" t="s">
        <v>2773</v>
      </c>
      <c r="X35" t="s">
        <v>2725</v>
      </c>
      <c r="Y35" t="s">
        <v>2734</v>
      </c>
      <c r="AA35" t="s">
        <v>2803</v>
      </c>
      <c r="AB35">
        <v>33</v>
      </c>
      <c r="AC35" t="s">
        <v>2745</v>
      </c>
      <c r="AD35" t="s">
        <v>182</v>
      </c>
    </row>
    <row r="36" spans="1:30" x14ac:dyDescent="0.2">
      <c r="A36">
        <v>34</v>
      </c>
      <c r="B36" s="13" t="e">
        <f>VLOOKUP(A36,$G$3:$K$202,#REF!,FALSE)</f>
        <v>#REF!</v>
      </c>
      <c r="C36" s="13"/>
      <c r="D36" s="13"/>
      <c r="G36" s="67">
        <v>34</v>
      </c>
      <c r="H36" s="68" t="s">
        <v>1749</v>
      </c>
      <c r="I36" s="65" t="s">
        <v>2804</v>
      </c>
      <c r="J36" s="68" t="s">
        <v>1454</v>
      </c>
      <c r="K36" s="68" t="s">
        <v>1223</v>
      </c>
      <c r="M36">
        <v>273357</v>
      </c>
      <c r="N36" t="s">
        <v>183</v>
      </c>
      <c r="O36" t="s">
        <v>150</v>
      </c>
      <c r="P36" t="s">
        <v>2804</v>
      </c>
      <c r="Q36" t="s">
        <v>248</v>
      </c>
      <c r="R36" t="s">
        <v>339</v>
      </c>
      <c r="T36">
        <v>243167</v>
      </c>
      <c r="U36" t="s">
        <v>2680</v>
      </c>
      <c r="V36" t="s">
        <v>2727</v>
      </c>
      <c r="W36" t="s">
        <v>2774</v>
      </c>
      <c r="X36" t="s">
        <v>2726</v>
      </c>
      <c r="Y36" t="s">
        <v>2735</v>
      </c>
      <c r="AA36" t="s">
        <v>2804</v>
      </c>
      <c r="AB36">
        <v>34</v>
      </c>
      <c r="AC36" t="s">
        <v>2745</v>
      </c>
      <c r="AD36" t="s">
        <v>183</v>
      </c>
    </row>
    <row r="37" spans="1:30" x14ac:dyDescent="0.2">
      <c r="A37">
        <v>35</v>
      </c>
      <c r="B37" s="13" t="e">
        <f>VLOOKUP(A37,$G$3:$K$202,#REF!,FALSE)</f>
        <v>#REF!</v>
      </c>
      <c r="C37" s="13"/>
      <c r="D37" s="13"/>
      <c r="G37" s="67">
        <v>35</v>
      </c>
      <c r="H37" s="68" t="s">
        <v>1750</v>
      </c>
      <c r="I37" s="65" t="s">
        <v>2805</v>
      </c>
      <c r="J37" s="68" t="s">
        <v>1455</v>
      </c>
      <c r="K37" s="68" t="s">
        <v>1224</v>
      </c>
      <c r="M37">
        <v>273320</v>
      </c>
      <c r="N37" t="s">
        <v>184</v>
      </c>
      <c r="O37" t="s">
        <v>150</v>
      </c>
      <c r="P37" t="s">
        <v>2805</v>
      </c>
      <c r="Q37" t="s">
        <v>249</v>
      </c>
      <c r="R37" t="s">
        <v>340</v>
      </c>
      <c r="T37">
        <v>243173</v>
      </c>
      <c r="U37" t="s">
        <v>168</v>
      </c>
      <c r="V37" t="s">
        <v>2727</v>
      </c>
      <c r="W37" t="s">
        <v>2775</v>
      </c>
      <c r="X37" t="s">
        <v>2720</v>
      </c>
      <c r="Y37" t="s">
        <v>26</v>
      </c>
      <c r="AA37" t="s">
        <v>2805</v>
      </c>
      <c r="AB37">
        <v>35</v>
      </c>
      <c r="AC37" t="s">
        <v>2745</v>
      </c>
      <c r="AD37" t="s">
        <v>184</v>
      </c>
    </row>
    <row r="38" spans="1:30" x14ac:dyDescent="0.2">
      <c r="A38">
        <v>36</v>
      </c>
      <c r="B38" s="13" t="e">
        <f>VLOOKUP(A38,$G$3:$K$202,#REF!,FALSE)</f>
        <v>#REF!</v>
      </c>
      <c r="C38" s="13"/>
      <c r="D38" s="13"/>
      <c r="G38" s="67">
        <v>36</v>
      </c>
      <c r="H38" s="68" t="s">
        <v>1751</v>
      </c>
      <c r="I38" s="65" t="s">
        <v>2806</v>
      </c>
      <c r="J38" s="68" t="s">
        <v>1456</v>
      </c>
      <c r="K38" s="68" t="s">
        <v>1225</v>
      </c>
      <c r="M38">
        <v>273321</v>
      </c>
      <c r="N38" t="s">
        <v>185</v>
      </c>
      <c r="O38" t="s">
        <v>150</v>
      </c>
      <c r="P38" t="s">
        <v>2806</v>
      </c>
      <c r="Q38" t="s">
        <v>250</v>
      </c>
      <c r="R38" t="s">
        <v>341</v>
      </c>
      <c r="T38">
        <v>243178</v>
      </c>
      <c r="U38" t="s">
        <v>193</v>
      </c>
      <c r="V38" t="s">
        <v>2727</v>
      </c>
      <c r="W38" t="s">
        <v>2776</v>
      </c>
      <c r="X38" t="s">
        <v>2699</v>
      </c>
      <c r="Y38" t="s">
        <v>348</v>
      </c>
      <c r="AA38" t="s">
        <v>2806</v>
      </c>
      <c r="AB38">
        <v>36</v>
      </c>
      <c r="AC38" t="s">
        <v>2745</v>
      </c>
      <c r="AD38" t="s">
        <v>185</v>
      </c>
    </row>
    <row r="39" spans="1:30" x14ac:dyDescent="0.2">
      <c r="A39">
        <v>37</v>
      </c>
      <c r="B39" s="13" t="e">
        <f>VLOOKUP(A39,$G$3:$K$202,#REF!,FALSE)</f>
        <v>#REF!</v>
      </c>
      <c r="C39" s="13"/>
      <c r="D39" s="13"/>
      <c r="G39" s="67">
        <v>37</v>
      </c>
      <c r="H39" s="68" t="s">
        <v>1752</v>
      </c>
      <c r="I39" s="65" t="s">
        <v>2807</v>
      </c>
      <c r="J39" s="68" t="s">
        <v>1457</v>
      </c>
      <c r="K39" s="68" t="s">
        <v>1226</v>
      </c>
      <c r="M39">
        <v>273390</v>
      </c>
      <c r="N39" t="s">
        <v>186</v>
      </c>
      <c r="O39" t="s">
        <v>150</v>
      </c>
      <c r="P39" t="s">
        <v>2807</v>
      </c>
      <c r="Q39" t="s">
        <v>251</v>
      </c>
      <c r="R39" t="s">
        <v>342</v>
      </c>
      <c r="T39">
        <v>243179</v>
      </c>
      <c r="U39" t="s">
        <v>159</v>
      </c>
      <c r="V39" t="s">
        <v>2727</v>
      </c>
      <c r="W39" t="s">
        <v>2777</v>
      </c>
      <c r="X39" t="s">
        <v>2707</v>
      </c>
      <c r="Y39" t="s">
        <v>2731</v>
      </c>
      <c r="AA39" t="s">
        <v>2807</v>
      </c>
      <c r="AB39">
        <v>37</v>
      </c>
      <c r="AC39" t="s">
        <v>2745</v>
      </c>
      <c r="AD39" t="s">
        <v>186</v>
      </c>
    </row>
    <row r="40" spans="1:30" x14ac:dyDescent="0.2">
      <c r="A40">
        <v>38</v>
      </c>
      <c r="B40" s="13" t="e">
        <f>VLOOKUP(A40,$G$3:$K$202,#REF!,FALSE)</f>
        <v>#REF!</v>
      </c>
      <c r="C40" s="13"/>
      <c r="D40" s="13"/>
      <c r="G40" s="67">
        <v>38</v>
      </c>
      <c r="H40" s="68" t="s">
        <v>1753</v>
      </c>
      <c r="I40" s="65" t="s">
        <v>2808</v>
      </c>
      <c r="J40" s="68" t="s">
        <v>1458</v>
      </c>
      <c r="K40" s="68" t="s">
        <v>1227</v>
      </c>
      <c r="M40">
        <v>273322</v>
      </c>
      <c r="N40" t="s">
        <v>187</v>
      </c>
      <c r="O40" t="s">
        <v>150</v>
      </c>
      <c r="P40" t="s">
        <v>2808</v>
      </c>
      <c r="Q40" t="s">
        <v>252</v>
      </c>
      <c r="R40" t="s">
        <v>343</v>
      </c>
      <c r="T40">
        <v>243183</v>
      </c>
      <c r="U40" t="s">
        <v>158</v>
      </c>
      <c r="V40" t="s">
        <v>2727</v>
      </c>
      <c r="W40" t="s">
        <v>2778</v>
      </c>
      <c r="X40" t="s">
        <v>2708</v>
      </c>
      <c r="Y40" t="s">
        <v>2732</v>
      </c>
      <c r="AA40" t="s">
        <v>2808</v>
      </c>
      <c r="AB40">
        <v>38</v>
      </c>
      <c r="AC40" t="s">
        <v>2745</v>
      </c>
      <c r="AD40" t="s">
        <v>187</v>
      </c>
    </row>
    <row r="41" spans="1:30" x14ac:dyDescent="0.2">
      <c r="A41">
        <v>39</v>
      </c>
      <c r="B41" s="13" t="e">
        <f>VLOOKUP(A41,$G$3:$K$202,#REF!,FALSE)</f>
        <v>#REF!</v>
      </c>
      <c r="C41" s="13"/>
      <c r="D41" s="13"/>
      <c r="G41" s="67">
        <v>39</v>
      </c>
      <c r="H41" s="68" t="s">
        <v>1754</v>
      </c>
      <c r="I41" s="65" t="s">
        <v>2809</v>
      </c>
      <c r="J41" s="68" t="s">
        <v>1459</v>
      </c>
      <c r="K41" s="68"/>
      <c r="M41">
        <v>273323</v>
      </c>
      <c r="N41" t="s">
        <v>188</v>
      </c>
      <c r="O41" t="s">
        <v>150</v>
      </c>
      <c r="P41" t="s">
        <v>2809</v>
      </c>
      <c r="Q41" t="s">
        <v>253</v>
      </c>
      <c r="R41" t="s">
        <v>344</v>
      </c>
      <c r="T41">
        <v>243501</v>
      </c>
      <c r="U41" t="s">
        <v>2738</v>
      </c>
      <c r="V41" t="s">
        <v>2727</v>
      </c>
      <c r="W41" t="s">
        <v>2779</v>
      </c>
      <c r="X41" t="s">
        <v>2683</v>
      </c>
      <c r="Y41" t="s">
        <v>2729</v>
      </c>
      <c r="AA41" t="s">
        <v>2809</v>
      </c>
      <c r="AB41">
        <v>39</v>
      </c>
      <c r="AC41" t="s">
        <v>2745</v>
      </c>
      <c r="AD41" t="s">
        <v>188</v>
      </c>
    </row>
    <row r="42" spans="1:30" x14ac:dyDescent="0.2">
      <c r="A42">
        <v>40</v>
      </c>
      <c r="B42" s="13" t="e">
        <f>VLOOKUP(A42,$G$3:$K$202,#REF!,FALSE)</f>
        <v>#REF!</v>
      </c>
      <c r="C42" s="13"/>
      <c r="D42" s="13"/>
      <c r="G42" s="67">
        <v>40</v>
      </c>
      <c r="H42" s="68" t="s">
        <v>1755</v>
      </c>
      <c r="I42" s="65" t="s">
        <v>2810</v>
      </c>
      <c r="J42" s="68" t="s">
        <v>1460</v>
      </c>
      <c r="K42" s="68"/>
      <c r="M42">
        <v>273343</v>
      </c>
      <c r="N42" t="s">
        <v>189</v>
      </c>
      <c r="O42" t="s">
        <v>150</v>
      </c>
      <c r="P42" t="s">
        <v>2810</v>
      </c>
      <c r="Q42" t="s">
        <v>254</v>
      </c>
      <c r="R42" t="s">
        <v>345</v>
      </c>
      <c r="T42">
        <v>243502</v>
      </c>
      <c r="U42" t="s">
        <v>2741</v>
      </c>
      <c r="V42" t="s">
        <v>2727</v>
      </c>
      <c r="W42" t="s">
        <v>2780</v>
      </c>
      <c r="X42" t="s">
        <v>2686</v>
      </c>
      <c r="Y42" t="s">
        <v>27</v>
      </c>
      <c r="AA42" t="s">
        <v>2810</v>
      </c>
      <c r="AB42">
        <v>40</v>
      </c>
      <c r="AC42" t="s">
        <v>2745</v>
      </c>
      <c r="AD42" t="s">
        <v>189</v>
      </c>
    </row>
    <row r="43" spans="1:30" x14ac:dyDescent="0.2">
      <c r="A43">
        <v>41</v>
      </c>
      <c r="B43" s="13" t="e">
        <f>VLOOKUP(A43,$G$3:$K$202,#REF!,FALSE)</f>
        <v>#REF!</v>
      </c>
      <c r="C43" s="13"/>
      <c r="D43" s="13"/>
      <c r="G43" s="67">
        <v>41</v>
      </c>
      <c r="H43" s="68" t="s">
        <v>1756</v>
      </c>
      <c r="I43" s="65" t="s">
        <v>2811</v>
      </c>
      <c r="J43" s="68" t="s">
        <v>1461</v>
      </c>
      <c r="K43" s="68"/>
      <c r="M43">
        <v>273324</v>
      </c>
      <c r="N43" t="s">
        <v>190</v>
      </c>
      <c r="O43" t="s">
        <v>150</v>
      </c>
      <c r="P43" t="s">
        <v>2811</v>
      </c>
      <c r="Q43" t="s">
        <v>255</v>
      </c>
      <c r="R43" t="s">
        <v>346</v>
      </c>
      <c r="T43">
        <v>243503</v>
      </c>
      <c r="U43" t="s">
        <v>2737</v>
      </c>
      <c r="V43" t="s">
        <v>2727</v>
      </c>
      <c r="W43" t="s">
        <v>2781</v>
      </c>
      <c r="X43" t="s">
        <v>2682</v>
      </c>
      <c r="Y43" t="s">
        <v>363</v>
      </c>
      <c r="AA43" t="s">
        <v>2811</v>
      </c>
      <c r="AB43">
        <v>41</v>
      </c>
      <c r="AC43" t="s">
        <v>2745</v>
      </c>
      <c r="AD43" t="s">
        <v>190</v>
      </c>
    </row>
    <row r="44" spans="1:30" x14ac:dyDescent="0.2">
      <c r="A44">
        <v>42</v>
      </c>
      <c r="B44" s="13" t="e">
        <f>VLOOKUP(A44,$G$3:$K$202,#REF!,FALSE)</f>
        <v>#REF!</v>
      </c>
      <c r="C44" s="13"/>
      <c r="D44" s="13"/>
      <c r="G44" s="67">
        <v>42</v>
      </c>
      <c r="H44" s="68" t="s">
        <v>1757</v>
      </c>
      <c r="I44" s="65" t="s">
        <v>2812</v>
      </c>
      <c r="J44" s="68" t="s">
        <v>1462</v>
      </c>
      <c r="K44" s="68"/>
      <c r="M44">
        <v>273325</v>
      </c>
      <c r="N44" t="s">
        <v>191</v>
      </c>
      <c r="O44" t="s">
        <v>150</v>
      </c>
      <c r="P44" t="s">
        <v>2812</v>
      </c>
      <c r="Q44" t="s">
        <v>256</v>
      </c>
      <c r="R44" t="s">
        <v>347</v>
      </c>
      <c r="T44">
        <v>243505</v>
      </c>
      <c r="U44" t="s">
        <v>2739</v>
      </c>
      <c r="V44" t="s">
        <v>2727</v>
      </c>
      <c r="W44" t="s">
        <v>2782</v>
      </c>
      <c r="X44" t="s">
        <v>2684</v>
      </c>
      <c r="Y44" t="s">
        <v>388</v>
      </c>
      <c r="AA44" t="s">
        <v>2812</v>
      </c>
      <c r="AB44">
        <v>42</v>
      </c>
      <c r="AC44" t="s">
        <v>2745</v>
      </c>
      <c r="AD44" t="s">
        <v>191</v>
      </c>
    </row>
    <row r="45" spans="1:30" x14ac:dyDescent="0.2">
      <c r="A45">
        <v>43</v>
      </c>
      <c r="B45" s="13" t="e">
        <f>VLOOKUP(A45,$G$3:$K$202,#REF!,FALSE)</f>
        <v>#REF!</v>
      </c>
      <c r="C45" s="13"/>
      <c r="D45" s="13"/>
      <c r="G45" s="67">
        <v>43</v>
      </c>
      <c r="H45" s="68" t="s">
        <v>1758</v>
      </c>
      <c r="I45" s="65" t="s">
        <v>2813</v>
      </c>
      <c r="J45" s="68" t="s">
        <v>1463</v>
      </c>
      <c r="K45" s="68"/>
      <c r="M45">
        <v>273342</v>
      </c>
      <c r="N45" t="s">
        <v>192</v>
      </c>
      <c r="O45" t="s">
        <v>150</v>
      </c>
      <c r="P45" t="s">
        <v>2813</v>
      </c>
      <c r="Q45" t="s">
        <v>257</v>
      </c>
      <c r="R45" t="s">
        <v>384</v>
      </c>
      <c r="T45">
        <v>243507</v>
      </c>
      <c r="U45" t="s">
        <v>2740</v>
      </c>
      <c r="V45" t="s">
        <v>2727</v>
      </c>
      <c r="W45" t="s">
        <v>2783</v>
      </c>
      <c r="X45" t="s">
        <v>2685</v>
      </c>
      <c r="Y45" t="s">
        <v>389</v>
      </c>
      <c r="AA45" t="s">
        <v>2813</v>
      </c>
      <c r="AB45">
        <v>43</v>
      </c>
      <c r="AC45" t="s">
        <v>2745</v>
      </c>
      <c r="AD45" t="s">
        <v>192</v>
      </c>
    </row>
    <row r="46" spans="1:30" x14ac:dyDescent="0.2">
      <c r="A46">
        <v>44</v>
      </c>
      <c r="B46" s="13" t="e">
        <f>VLOOKUP(A46,$G$3:$K$202,#REF!,FALSE)</f>
        <v>#REF!</v>
      </c>
      <c r="C46" s="13"/>
      <c r="D46" s="13"/>
      <c r="G46" s="67">
        <v>44</v>
      </c>
      <c r="H46" s="68" t="s">
        <v>1759</v>
      </c>
      <c r="I46" s="65" t="s">
        <v>2870</v>
      </c>
      <c r="J46" s="68" t="s">
        <v>1464</v>
      </c>
      <c r="K46" s="68"/>
      <c r="M46">
        <v>273343</v>
      </c>
      <c r="N46" t="s">
        <v>2680</v>
      </c>
      <c r="O46" t="s">
        <v>2727</v>
      </c>
      <c r="P46" t="s">
        <v>2869</v>
      </c>
      <c r="Q46" t="s">
        <v>2726</v>
      </c>
      <c r="R46" t="s">
        <v>2735</v>
      </c>
      <c r="T46">
        <v>243511</v>
      </c>
      <c r="U46" t="s">
        <v>2744</v>
      </c>
      <c r="V46" t="s">
        <v>2727</v>
      </c>
      <c r="W46" t="s">
        <v>2784</v>
      </c>
      <c r="X46" t="s">
        <v>2689</v>
      </c>
      <c r="Y46" t="s">
        <v>28</v>
      </c>
      <c r="AA46" t="s">
        <v>2814</v>
      </c>
      <c r="AB46">
        <v>44</v>
      </c>
      <c r="AC46" t="s">
        <v>2745</v>
      </c>
      <c r="AD46" t="s">
        <v>2680</v>
      </c>
    </row>
    <row r="47" spans="1:30" x14ac:dyDescent="0.2">
      <c r="A47">
        <v>45</v>
      </c>
      <c r="B47" s="13" t="e">
        <f>VLOOKUP(A47,$G$3:$K$202,#REF!,FALSE)</f>
        <v>#REF!</v>
      </c>
      <c r="C47" s="13"/>
      <c r="D47" s="13"/>
      <c r="G47" s="67">
        <v>45</v>
      </c>
      <c r="H47" s="68" t="s">
        <v>1760</v>
      </c>
      <c r="I47" s="65" t="s">
        <v>2815</v>
      </c>
      <c r="J47" s="68" t="s">
        <v>1465</v>
      </c>
      <c r="K47" s="68"/>
      <c r="M47">
        <v>273380</v>
      </c>
      <c r="N47" t="s">
        <v>193</v>
      </c>
      <c r="O47" t="s">
        <v>150</v>
      </c>
      <c r="P47" t="s">
        <v>2815</v>
      </c>
      <c r="Q47" t="s">
        <v>258</v>
      </c>
      <c r="R47" t="s">
        <v>348</v>
      </c>
      <c r="T47">
        <v>243513</v>
      </c>
      <c r="U47" t="s">
        <v>2743</v>
      </c>
      <c r="V47" t="s">
        <v>2727</v>
      </c>
      <c r="W47" t="s">
        <v>2785</v>
      </c>
      <c r="X47" t="s">
        <v>2688</v>
      </c>
      <c r="Y47" t="s">
        <v>29</v>
      </c>
      <c r="AA47" t="s">
        <v>2815</v>
      </c>
      <c r="AB47">
        <v>45</v>
      </c>
      <c r="AC47" t="s">
        <v>2745</v>
      </c>
      <c r="AD47" t="s">
        <v>193</v>
      </c>
    </row>
    <row r="48" spans="1:30" x14ac:dyDescent="0.2">
      <c r="A48">
        <v>46</v>
      </c>
      <c r="B48" s="13" t="e">
        <f>VLOOKUP(A48,$G$3:$K$202,#REF!,FALSE)</f>
        <v>#REF!</v>
      </c>
      <c r="C48" s="13"/>
      <c r="D48" s="13"/>
      <c r="G48" s="67">
        <v>46</v>
      </c>
      <c r="H48" s="68" t="s">
        <v>1761</v>
      </c>
      <c r="I48" s="65" t="s">
        <v>2816</v>
      </c>
      <c r="J48" s="68" t="s">
        <v>1466</v>
      </c>
      <c r="K48" s="68"/>
      <c r="M48">
        <v>273348</v>
      </c>
      <c r="N48" t="s">
        <v>194</v>
      </c>
      <c r="O48" t="s">
        <v>150</v>
      </c>
      <c r="P48" t="s">
        <v>2816</v>
      </c>
      <c r="Q48" t="s">
        <v>259</v>
      </c>
      <c r="R48" t="s">
        <v>385</v>
      </c>
      <c r="T48">
        <v>243515</v>
      </c>
      <c r="U48" t="s">
        <v>2742</v>
      </c>
      <c r="V48" t="s">
        <v>2727</v>
      </c>
      <c r="W48" t="s">
        <v>2786</v>
      </c>
      <c r="X48" t="s">
        <v>2687</v>
      </c>
      <c r="Y48" t="s">
        <v>369</v>
      </c>
      <c r="AA48" t="s">
        <v>2816</v>
      </c>
      <c r="AB48">
        <v>46</v>
      </c>
      <c r="AC48" t="s">
        <v>2745</v>
      </c>
      <c r="AD48" t="s">
        <v>194</v>
      </c>
    </row>
    <row r="49" spans="1:30" x14ac:dyDescent="0.2">
      <c r="A49">
        <v>47</v>
      </c>
      <c r="B49" s="13" t="e">
        <f>VLOOKUP(A49,$G$3:$K$202,#REF!,FALSE)</f>
        <v>#REF!</v>
      </c>
      <c r="C49" s="13"/>
      <c r="D49" s="13"/>
      <c r="G49" s="67">
        <v>47</v>
      </c>
      <c r="H49" s="68" t="s">
        <v>1762</v>
      </c>
      <c r="I49" s="65" t="s">
        <v>2817</v>
      </c>
      <c r="J49" s="68" t="s">
        <v>1467</v>
      </c>
      <c r="K49" s="68"/>
      <c r="M49">
        <v>273426</v>
      </c>
      <c r="N49" t="s">
        <v>195</v>
      </c>
      <c r="O49" t="s">
        <v>150</v>
      </c>
      <c r="P49" t="s">
        <v>2817</v>
      </c>
      <c r="Q49" t="s">
        <v>260</v>
      </c>
      <c r="R49" t="s">
        <v>349</v>
      </c>
      <c r="T49">
        <v>243523</v>
      </c>
      <c r="U49" t="s">
        <v>2736</v>
      </c>
      <c r="V49" t="s">
        <v>2727</v>
      </c>
      <c r="W49" t="s">
        <v>2787</v>
      </c>
      <c r="X49" t="s">
        <v>2681</v>
      </c>
      <c r="Y49" t="s">
        <v>2728</v>
      </c>
      <c r="AA49" t="s">
        <v>2817</v>
      </c>
      <c r="AB49">
        <v>47</v>
      </c>
      <c r="AC49" t="s">
        <v>2745</v>
      </c>
      <c r="AD49" t="s">
        <v>195</v>
      </c>
    </row>
    <row r="50" spans="1:30" x14ac:dyDescent="0.2">
      <c r="A50">
        <v>48</v>
      </c>
      <c r="B50" s="13" t="e">
        <f>VLOOKUP(A50,$G$3:$K$202,#REF!,FALSE)</f>
        <v>#REF!</v>
      </c>
      <c r="C50" s="13"/>
      <c r="D50" s="13"/>
      <c r="G50" s="67">
        <v>48</v>
      </c>
      <c r="H50" s="68" t="s">
        <v>1763</v>
      </c>
      <c r="I50" s="65" t="s">
        <v>2818</v>
      </c>
      <c r="J50" s="68" t="s">
        <v>1468</v>
      </c>
      <c r="K50" s="68"/>
      <c r="M50">
        <v>273427</v>
      </c>
      <c r="N50" t="s">
        <v>196</v>
      </c>
      <c r="O50" t="s">
        <v>150</v>
      </c>
      <c r="P50" t="s">
        <v>2818</v>
      </c>
      <c r="Q50" t="s">
        <v>261</v>
      </c>
      <c r="R50" t="s">
        <v>350</v>
      </c>
      <c r="AA50" t="s">
        <v>2818</v>
      </c>
      <c r="AB50">
        <v>48</v>
      </c>
      <c r="AC50" t="s">
        <v>2745</v>
      </c>
      <c r="AD50" t="s">
        <v>196</v>
      </c>
    </row>
    <row r="51" spans="1:30" x14ac:dyDescent="0.2">
      <c r="A51">
        <v>49</v>
      </c>
      <c r="B51" s="13" t="e">
        <f>VLOOKUP(A51,$G$3:$K$202,#REF!,FALSE)</f>
        <v>#REF!</v>
      </c>
      <c r="C51" s="13"/>
      <c r="D51" s="13"/>
      <c r="G51" s="67">
        <v>49</v>
      </c>
      <c r="H51" s="68" t="s">
        <v>1764</v>
      </c>
      <c r="I51" s="65" t="s">
        <v>2819</v>
      </c>
      <c r="J51" s="68" t="s">
        <v>1469</v>
      </c>
      <c r="K51" s="68"/>
      <c r="M51">
        <v>273428</v>
      </c>
      <c r="N51" t="s">
        <v>197</v>
      </c>
      <c r="O51" t="s">
        <v>150</v>
      </c>
      <c r="P51" t="s">
        <v>2819</v>
      </c>
      <c r="Q51" t="s">
        <v>262</v>
      </c>
      <c r="R51" t="s">
        <v>387</v>
      </c>
      <c r="AA51" t="s">
        <v>2819</v>
      </c>
      <c r="AB51">
        <v>49</v>
      </c>
      <c r="AC51" t="s">
        <v>2745</v>
      </c>
      <c r="AD51" t="s">
        <v>197</v>
      </c>
    </row>
    <row r="52" spans="1:30" x14ac:dyDescent="0.2">
      <c r="A52">
        <v>50</v>
      </c>
      <c r="B52" s="13" t="e">
        <f>VLOOKUP(A52,$G$3:$K$202,#REF!,FALSE)</f>
        <v>#REF!</v>
      </c>
      <c r="C52" s="13"/>
      <c r="D52" s="13"/>
      <c r="G52" s="67">
        <v>50</v>
      </c>
      <c r="H52" s="68" t="s">
        <v>1861</v>
      </c>
      <c r="I52" s="65" t="s">
        <v>2820</v>
      </c>
      <c r="J52" s="68" t="s">
        <v>1470</v>
      </c>
      <c r="K52" s="68"/>
      <c r="M52">
        <v>273429</v>
      </c>
      <c r="N52" t="s">
        <v>198</v>
      </c>
      <c r="O52" t="s">
        <v>150</v>
      </c>
      <c r="P52" t="s">
        <v>2820</v>
      </c>
      <c r="Q52" t="s">
        <v>263</v>
      </c>
      <c r="R52" t="s">
        <v>351</v>
      </c>
      <c r="AA52" t="s">
        <v>2820</v>
      </c>
      <c r="AB52">
        <v>50</v>
      </c>
      <c r="AC52" t="s">
        <v>2745</v>
      </c>
      <c r="AD52" t="s">
        <v>198</v>
      </c>
    </row>
    <row r="53" spans="1:30" x14ac:dyDescent="0.2">
      <c r="A53">
        <v>51</v>
      </c>
      <c r="B53" s="13" t="e">
        <f>VLOOKUP(A53,$G$3:$K$202,#REF!,FALSE)</f>
        <v>#REF!</v>
      </c>
      <c r="C53" s="13"/>
      <c r="D53" s="13"/>
      <c r="G53" s="67">
        <v>51</v>
      </c>
      <c r="H53" s="68" t="s">
        <v>1862</v>
      </c>
      <c r="I53" s="65" t="s">
        <v>2821</v>
      </c>
      <c r="J53" s="68" t="s">
        <v>1471</v>
      </c>
      <c r="K53" s="68"/>
      <c r="M53">
        <v>273452</v>
      </c>
      <c r="N53" t="s">
        <v>199</v>
      </c>
      <c r="O53" t="s">
        <v>150</v>
      </c>
      <c r="P53" t="s">
        <v>2821</v>
      </c>
      <c r="Q53" t="s">
        <v>264</v>
      </c>
      <c r="R53" t="s">
        <v>352</v>
      </c>
      <c r="AA53" t="s">
        <v>2821</v>
      </c>
      <c r="AB53">
        <v>51</v>
      </c>
      <c r="AC53" t="s">
        <v>2745</v>
      </c>
      <c r="AD53" t="s">
        <v>199</v>
      </c>
    </row>
    <row r="54" spans="1:30" x14ac:dyDescent="0.2">
      <c r="A54">
        <v>52</v>
      </c>
      <c r="B54" s="13" t="e">
        <f>VLOOKUP(A54,$G$3:$K$202,#REF!,FALSE)</f>
        <v>#REF!</v>
      </c>
      <c r="C54" s="13"/>
      <c r="D54" s="13"/>
      <c r="G54" s="67">
        <v>52</v>
      </c>
      <c r="H54" s="68" t="s">
        <v>1863</v>
      </c>
      <c r="I54" s="65" t="s">
        <v>2822</v>
      </c>
      <c r="J54" s="68" t="s">
        <v>1472</v>
      </c>
      <c r="K54" s="68"/>
      <c r="M54">
        <v>273478</v>
      </c>
      <c r="N54" t="s">
        <v>200</v>
      </c>
      <c r="O54" t="s">
        <v>150</v>
      </c>
      <c r="P54" t="s">
        <v>2822</v>
      </c>
      <c r="Q54" t="s">
        <v>265</v>
      </c>
      <c r="R54" t="s">
        <v>390</v>
      </c>
      <c r="AA54" t="s">
        <v>2822</v>
      </c>
      <c r="AB54">
        <v>52</v>
      </c>
      <c r="AC54" t="s">
        <v>2745</v>
      </c>
      <c r="AD54" t="s">
        <v>200</v>
      </c>
    </row>
    <row r="55" spans="1:30" x14ac:dyDescent="0.2">
      <c r="A55">
        <v>53</v>
      </c>
      <c r="B55" s="13" t="e">
        <f>VLOOKUP(A55,$G$3:$K$202,#REF!,FALSE)</f>
        <v>#REF!</v>
      </c>
      <c r="C55" s="13"/>
      <c r="D55" s="13"/>
      <c r="G55" s="67">
        <v>53</v>
      </c>
      <c r="H55" s="68" t="s">
        <v>1864</v>
      </c>
      <c r="I55" s="65" t="s">
        <v>2823</v>
      </c>
      <c r="J55" s="68" t="s">
        <v>1473</v>
      </c>
      <c r="K55" s="68"/>
      <c r="M55">
        <v>273430</v>
      </c>
      <c r="N55" t="s">
        <v>201</v>
      </c>
      <c r="O55" t="s">
        <v>150</v>
      </c>
      <c r="P55" t="s">
        <v>2823</v>
      </c>
      <c r="Q55" t="s">
        <v>266</v>
      </c>
      <c r="R55" t="s">
        <v>383</v>
      </c>
      <c r="AA55" t="s">
        <v>2823</v>
      </c>
      <c r="AB55">
        <v>53</v>
      </c>
      <c r="AC55" t="s">
        <v>2745</v>
      </c>
      <c r="AD55" t="s">
        <v>201</v>
      </c>
    </row>
    <row r="56" spans="1:30" x14ac:dyDescent="0.2">
      <c r="A56">
        <v>54</v>
      </c>
      <c r="B56" s="13" t="e">
        <f>VLOOKUP(A56,$G$3:$K$202,#REF!,FALSE)</f>
        <v>#REF!</v>
      </c>
      <c r="C56" s="13"/>
      <c r="D56" s="13"/>
      <c r="G56" s="67">
        <v>54</v>
      </c>
      <c r="H56" s="68" t="s">
        <v>1865</v>
      </c>
      <c r="I56" s="65" t="s">
        <v>2824</v>
      </c>
      <c r="J56" s="68" t="s">
        <v>1474</v>
      </c>
      <c r="K56" s="68"/>
      <c r="M56">
        <v>273431</v>
      </c>
      <c r="N56" t="s">
        <v>202</v>
      </c>
      <c r="O56" t="s">
        <v>150</v>
      </c>
      <c r="P56" t="s">
        <v>2824</v>
      </c>
      <c r="Q56" t="s">
        <v>267</v>
      </c>
      <c r="R56" t="s">
        <v>353</v>
      </c>
      <c r="AA56" t="s">
        <v>2824</v>
      </c>
      <c r="AB56">
        <v>54</v>
      </c>
      <c r="AC56" t="s">
        <v>2745</v>
      </c>
      <c r="AD56" t="s">
        <v>202</v>
      </c>
    </row>
    <row r="57" spans="1:30" x14ac:dyDescent="0.2">
      <c r="A57">
        <v>55</v>
      </c>
      <c r="B57" s="13" t="e">
        <f>VLOOKUP(A57,$G$3:$K$202,#REF!,FALSE)</f>
        <v>#REF!</v>
      </c>
      <c r="C57" s="13"/>
      <c r="D57" s="13"/>
      <c r="G57" s="67">
        <v>55</v>
      </c>
      <c r="H57" s="68" t="s">
        <v>1866</v>
      </c>
      <c r="I57" s="65" t="s">
        <v>2825</v>
      </c>
      <c r="J57" s="68" t="s">
        <v>1475</v>
      </c>
      <c r="K57" s="68"/>
      <c r="M57">
        <v>273458</v>
      </c>
      <c r="N57" t="s">
        <v>203</v>
      </c>
      <c r="O57" t="s">
        <v>150</v>
      </c>
      <c r="P57" t="s">
        <v>2825</v>
      </c>
      <c r="Q57" t="s">
        <v>268</v>
      </c>
      <c r="R57" t="s">
        <v>382</v>
      </c>
      <c r="AA57" t="s">
        <v>2825</v>
      </c>
      <c r="AB57">
        <v>55</v>
      </c>
      <c r="AC57" t="s">
        <v>2745</v>
      </c>
      <c r="AD57" t="s">
        <v>203</v>
      </c>
    </row>
    <row r="58" spans="1:30" x14ac:dyDescent="0.2">
      <c r="A58">
        <v>56</v>
      </c>
      <c r="B58" s="13" t="e">
        <f>VLOOKUP(A58,$G$3:$K$202,#REF!,FALSE)</f>
        <v>#REF!</v>
      </c>
      <c r="C58" s="13"/>
      <c r="D58" s="13"/>
      <c r="G58" s="67">
        <v>56</v>
      </c>
      <c r="H58" s="68" t="s">
        <v>1867</v>
      </c>
      <c r="I58" s="65" t="s">
        <v>2826</v>
      </c>
      <c r="J58" s="68" t="s">
        <v>1476</v>
      </c>
      <c r="K58" s="68"/>
      <c r="M58">
        <v>273497</v>
      </c>
      <c r="N58" t="s">
        <v>204</v>
      </c>
      <c r="O58" t="s">
        <v>150</v>
      </c>
      <c r="P58" t="s">
        <v>2826</v>
      </c>
      <c r="Q58" t="s">
        <v>269</v>
      </c>
      <c r="R58" t="s">
        <v>354</v>
      </c>
      <c r="AA58" t="s">
        <v>2826</v>
      </c>
      <c r="AB58">
        <v>56</v>
      </c>
      <c r="AC58" t="s">
        <v>2745</v>
      </c>
      <c r="AD58" t="s">
        <v>204</v>
      </c>
    </row>
    <row r="59" spans="1:30" x14ac:dyDescent="0.2">
      <c r="A59">
        <v>57</v>
      </c>
      <c r="B59" s="13" t="e">
        <f>VLOOKUP(A59,$G$3:$K$202,#REF!,FALSE)</f>
        <v>#REF!</v>
      </c>
      <c r="C59" s="13"/>
      <c r="D59" s="13"/>
      <c r="G59" s="67">
        <v>57</v>
      </c>
      <c r="H59" s="68" t="s">
        <v>1868</v>
      </c>
      <c r="I59" s="68" t="s">
        <v>2827</v>
      </c>
      <c r="J59" s="68" t="s">
        <v>1477</v>
      </c>
      <c r="K59" s="68"/>
      <c r="M59">
        <v>273434</v>
      </c>
      <c r="N59" t="s">
        <v>205</v>
      </c>
      <c r="O59" t="s">
        <v>150</v>
      </c>
      <c r="P59" t="s">
        <v>2827</v>
      </c>
      <c r="Q59" t="s">
        <v>270</v>
      </c>
      <c r="R59" t="s">
        <v>355</v>
      </c>
      <c r="AA59" t="s">
        <v>2827</v>
      </c>
      <c r="AB59">
        <v>57</v>
      </c>
      <c r="AC59" t="s">
        <v>2745</v>
      </c>
      <c r="AD59" t="s">
        <v>205</v>
      </c>
    </row>
    <row r="60" spans="1:30" x14ac:dyDescent="0.2">
      <c r="A60">
        <v>58</v>
      </c>
      <c r="B60" s="13" t="e">
        <f>VLOOKUP(A60,$G$3:$K$202,#REF!,FALSE)</f>
        <v>#REF!</v>
      </c>
      <c r="C60" s="13"/>
      <c r="D60" s="13"/>
      <c r="G60" s="67">
        <v>58</v>
      </c>
      <c r="H60" s="68" t="s">
        <v>1869</v>
      </c>
      <c r="I60" s="68" t="s">
        <v>2828</v>
      </c>
      <c r="J60" s="68" t="s">
        <v>1478</v>
      </c>
      <c r="K60" s="68"/>
      <c r="M60">
        <v>273435</v>
      </c>
      <c r="N60" t="s">
        <v>206</v>
      </c>
      <c r="O60" t="s">
        <v>150</v>
      </c>
      <c r="P60" t="s">
        <v>2828</v>
      </c>
      <c r="Q60" t="s">
        <v>271</v>
      </c>
      <c r="R60" t="s">
        <v>381</v>
      </c>
      <c r="AA60" t="s">
        <v>2828</v>
      </c>
      <c r="AB60">
        <v>58</v>
      </c>
      <c r="AC60" t="s">
        <v>2745</v>
      </c>
      <c r="AD60" t="s">
        <v>206</v>
      </c>
    </row>
    <row r="61" spans="1:30" x14ac:dyDescent="0.2">
      <c r="A61">
        <v>59</v>
      </c>
      <c r="B61" s="13" t="e">
        <f>VLOOKUP(A61,$G$3:$K$202,#REF!,FALSE)</f>
        <v>#REF!</v>
      </c>
      <c r="C61" s="13"/>
      <c r="D61" s="13"/>
      <c r="G61" s="67">
        <v>59</v>
      </c>
      <c r="H61" s="68" t="s">
        <v>1870</v>
      </c>
      <c r="I61" s="68" t="s">
        <v>2829</v>
      </c>
      <c r="J61" s="68" t="s">
        <v>1479</v>
      </c>
      <c r="K61" s="68"/>
      <c r="M61">
        <v>273447</v>
      </c>
      <c r="N61" t="s">
        <v>207</v>
      </c>
      <c r="O61" t="s">
        <v>150</v>
      </c>
      <c r="P61" t="s">
        <v>2829</v>
      </c>
      <c r="Q61" t="s">
        <v>272</v>
      </c>
      <c r="R61" t="s">
        <v>380</v>
      </c>
      <c r="AA61" t="s">
        <v>2829</v>
      </c>
      <c r="AB61">
        <v>59</v>
      </c>
      <c r="AC61" t="s">
        <v>2745</v>
      </c>
      <c r="AD61" t="s">
        <v>207</v>
      </c>
    </row>
    <row r="62" spans="1:30" x14ac:dyDescent="0.2">
      <c r="A62">
        <v>60</v>
      </c>
      <c r="B62" s="13" t="e">
        <f>VLOOKUP(A62,$G$3:$K$202,#REF!,FALSE)</f>
        <v>#REF!</v>
      </c>
      <c r="C62" s="13"/>
      <c r="D62" s="13"/>
      <c r="G62" s="67">
        <v>60</v>
      </c>
      <c r="H62" s="68" t="s">
        <v>1871</v>
      </c>
      <c r="I62" s="68" t="s">
        <v>2830</v>
      </c>
      <c r="J62" s="68" t="s">
        <v>1480</v>
      </c>
      <c r="K62" s="68"/>
      <c r="M62">
        <v>273455</v>
      </c>
      <c r="N62" t="s">
        <v>208</v>
      </c>
      <c r="O62" t="s">
        <v>150</v>
      </c>
      <c r="P62" t="s">
        <v>2830</v>
      </c>
      <c r="Q62" t="s">
        <v>273</v>
      </c>
      <c r="R62" t="s">
        <v>356</v>
      </c>
      <c r="AA62" t="s">
        <v>2830</v>
      </c>
      <c r="AB62">
        <v>60</v>
      </c>
      <c r="AC62" t="s">
        <v>2745</v>
      </c>
      <c r="AD62" t="s">
        <v>208</v>
      </c>
    </row>
    <row r="63" spans="1:30" x14ac:dyDescent="0.2">
      <c r="A63">
        <v>61</v>
      </c>
      <c r="B63" s="13" t="e">
        <f>VLOOKUP(A63,$G$3:$K$202,#REF!,FALSE)</f>
        <v>#REF!</v>
      </c>
      <c r="C63" s="13"/>
      <c r="D63" s="13"/>
      <c r="G63" s="67">
        <v>61</v>
      </c>
      <c r="H63" s="68" t="s">
        <v>1872</v>
      </c>
      <c r="I63" s="68" t="s">
        <v>2831</v>
      </c>
      <c r="J63" s="68" t="s">
        <v>1481</v>
      </c>
      <c r="K63" s="68"/>
      <c r="M63">
        <v>273594</v>
      </c>
      <c r="N63" t="s">
        <v>209</v>
      </c>
      <c r="O63" t="s">
        <v>150</v>
      </c>
      <c r="P63" t="s">
        <v>2831</v>
      </c>
      <c r="Q63" t="s">
        <v>274</v>
      </c>
      <c r="R63" t="s">
        <v>357</v>
      </c>
      <c r="AA63" t="s">
        <v>2831</v>
      </c>
      <c r="AB63">
        <v>61</v>
      </c>
      <c r="AC63" t="s">
        <v>2745</v>
      </c>
      <c r="AD63" t="s">
        <v>209</v>
      </c>
    </row>
    <row r="64" spans="1:30" x14ac:dyDescent="0.2">
      <c r="A64">
        <v>62</v>
      </c>
      <c r="B64" s="13" t="e">
        <f>VLOOKUP(A64,$G$3:$K$202,#REF!,FALSE)</f>
        <v>#REF!</v>
      </c>
      <c r="C64" s="13"/>
      <c r="D64" s="13"/>
      <c r="G64" s="67">
        <v>62</v>
      </c>
      <c r="H64" s="68" t="s">
        <v>1873</v>
      </c>
      <c r="I64" s="68" t="s">
        <v>2832</v>
      </c>
      <c r="J64" s="68" t="s">
        <v>1482</v>
      </c>
      <c r="K64" s="68"/>
      <c r="M64">
        <v>273537</v>
      </c>
      <c r="N64" t="s">
        <v>210</v>
      </c>
      <c r="O64" t="s">
        <v>150</v>
      </c>
      <c r="P64" t="s">
        <v>2832</v>
      </c>
      <c r="Q64" t="s">
        <v>275</v>
      </c>
      <c r="R64" t="s">
        <v>358</v>
      </c>
      <c r="AA64" t="s">
        <v>2832</v>
      </c>
      <c r="AB64">
        <v>62</v>
      </c>
      <c r="AC64" t="s">
        <v>2745</v>
      </c>
      <c r="AD64" t="s">
        <v>210</v>
      </c>
    </row>
    <row r="65" spans="1:30" x14ac:dyDescent="0.2">
      <c r="A65">
        <v>63</v>
      </c>
      <c r="B65" s="13" t="e">
        <f>VLOOKUP(A65,$G$3:$K$202,#REF!,FALSE)</f>
        <v>#REF!</v>
      </c>
      <c r="C65" s="13"/>
      <c r="D65" s="13"/>
      <c r="G65" s="67">
        <v>63</v>
      </c>
      <c r="H65" s="68" t="s">
        <v>1874</v>
      </c>
      <c r="I65" s="68" t="s">
        <v>2833</v>
      </c>
      <c r="J65" s="68" t="s">
        <v>1483</v>
      </c>
      <c r="K65" s="68"/>
      <c r="M65">
        <v>273595</v>
      </c>
      <c r="N65" t="s">
        <v>211</v>
      </c>
      <c r="O65" t="s">
        <v>150</v>
      </c>
      <c r="P65" t="s">
        <v>2833</v>
      </c>
      <c r="Q65" t="s">
        <v>276</v>
      </c>
      <c r="R65" t="s">
        <v>359</v>
      </c>
      <c r="AA65" t="s">
        <v>2833</v>
      </c>
      <c r="AB65">
        <v>63</v>
      </c>
      <c r="AC65" t="s">
        <v>2745</v>
      </c>
      <c r="AD65" t="s">
        <v>211</v>
      </c>
    </row>
    <row r="66" spans="1:30" x14ac:dyDescent="0.2">
      <c r="A66">
        <v>64</v>
      </c>
      <c r="B66" s="13" t="e">
        <f>VLOOKUP(A66,$G$3:$K$202,#REF!,FALSE)</f>
        <v>#REF!</v>
      </c>
      <c r="C66" s="13"/>
      <c r="D66" s="13"/>
      <c r="G66" s="67">
        <v>64</v>
      </c>
      <c r="H66" s="68" t="s">
        <v>1875</v>
      </c>
      <c r="I66" s="68" t="s">
        <v>2834</v>
      </c>
      <c r="J66" s="68" t="s">
        <v>1484</v>
      </c>
      <c r="K66" s="68"/>
      <c r="M66">
        <v>273539</v>
      </c>
      <c r="N66" t="s">
        <v>212</v>
      </c>
      <c r="O66" t="s">
        <v>150</v>
      </c>
      <c r="P66" t="s">
        <v>2834</v>
      </c>
      <c r="Q66" t="s">
        <v>277</v>
      </c>
      <c r="R66" t="s">
        <v>379</v>
      </c>
      <c r="AA66" t="s">
        <v>2834</v>
      </c>
      <c r="AB66">
        <v>64</v>
      </c>
      <c r="AC66" t="s">
        <v>2745</v>
      </c>
      <c r="AD66" t="s">
        <v>212</v>
      </c>
    </row>
    <row r="67" spans="1:30" x14ac:dyDescent="0.2">
      <c r="A67">
        <v>65</v>
      </c>
      <c r="B67" s="13" t="e">
        <f>VLOOKUP(A67,$G$3:$K$202,#REF!,FALSE)</f>
        <v>#REF!</v>
      </c>
      <c r="C67" s="13"/>
      <c r="D67" s="13"/>
      <c r="G67" s="67">
        <v>65</v>
      </c>
      <c r="H67" s="68" t="s">
        <v>1876</v>
      </c>
      <c r="I67" s="68" t="s">
        <v>2835</v>
      </c>
      <c r="J67" s="68" t="s">
        <v>1485</v>
      </c>
      <c r="K67" s="68"/>
      <c r="M67">
        <v>273540</v>
      </c>
      <c r="N67" t="s">
        <v>213</v>
      </c>
      <c r="O67" t="s">
        <v>150</v>
      </c>
      <c r="P67" t="s">
        <v>2835</v>
      </c>
      <c r="Q67" t="s">
        <v>278</v>
      </c>
      <c r="R67" t="s">
        <v>360</v>
      </c>
      <c r="AA67" t="s">
        <v>2835</v>
      </c>
      <c r="AB67">
        <v>65</v>
      </c>
      <c r="AC67" t="s">
        <v>2745</v>
      </c>
      <c r="AD67" t="s">
        <v>213</v>
      </c>
    </row>
    <row r="68" spans="1:30" x14ac:dyDescent="0.2">
      <c r="A68">
        <v>66</v>
      </c>
      <c r="B68" s="13" t="e">
        <f>VLOOKUP(A68,$G$3:$K$202,#REF!,FALSE)</f>
        <v>#REF!</v>
      </c>
      <c r="C68" s="13"/>
      <c r="D68" s="13"/>
      <c r="G68" s="67">
        <v>66</v>
      </c>
      <c r="H68" s="68" t="s">
        <v>1877</v>
      </c>
      <c r="I68" s="68" t="s">
        <v>2836</v>
      </c>
      <c r="J68" s="68" t="s">
        <v>1486</v>
      </c>
      <c r="K68" s="68"/>
      <c r="M68">
        <v>273541</v>
      </c>
      <c r="N68" t="s">
        <v>214</v>
      </c>
      <c r="O68" t="s">
        <v>150</v>
      </c>
      <c r="P68" t="s">
        <v>2836</v>
      </c>
      <c r="Q68" t="s">
        <v>279</v>
      </c>
      <c r="R68" t="s">
        <v>361</v>
      </c>
      <c r="AA68" t="s">
        <v>2836</v>
      </c>
      <c r="AB68">
        <v>66</v>
      </c>
      <c r="AC68" t="s">
        <v>2745</v>
      </c>
      <c r="AD68" t="s">
        <v>214</v>
      </c>
    </row>
    <row r="69" spans="1:30" x14ac:dyDescent="0.2">
      <c r="A69">
        <v>67</v>
      </c>
      <c r="B69" s="13" t="e">
        <f>VLOOKUP(A69,$G$3:$K$202,#REF!,FALSE)</f>
        <v>#REF!</v>
      </c>
      <c r="C69" s="13"/>
      <c r="D69" s="13"/>
      <c r="G69" s="67">
        <v>67</v>
      </c>
      <c r="H69" s="68" t="s">
        <v>1878</v>
      </c>
      <c r="I69" s="68" t="s">
        <v>2837</v>
      </c>
      <c r="J69" s="68" t="s">
        <v>1487</v>
      </c>
      <c r="K69" s="68"/>
      <c r="M69">
        <v>273611</v>
      </c>
      <c r="N69" t="s">
        <v>280</v>
      </c>
      <c r="O69" t="s">
        <v>150</v>
      </c>
      <c r="P69" t="s">
        <v>2837</v>
      </c>
      <c r="Q69" t="s">
        <v>298</v>
      </c>
      <c r="R69" t="s">
        <v>362</v>
      </c>
      <c r="AA69" t="s">
        <v>2837</v>
      </c>
      <c r="AB69">
        <v>67</v>
      </c>
      <c r="AC69" t="s">
        <v>2745</v>
      </c>
      <c r="AD69" t="s">
        <v>280</v>
      </c>
    </row>
    <row r="70" spans="1:30" x14ac:dyDescent="0.2">
      <c r="A70">
        <v>68</v>
      </c>
      <c r="B70" s="13" t="e">
        <f>VLOOKUP(A70,$G$3:$K$202,#REF!,FALSE)</f>
        <v>#REF!</v>
      </c>
      <c r="C70" s="13"/>
      <c r="D70" s="13"/>
      <c r="G70" s="67">
        <v>68</v>
      </c>
      <c r="H70" s="68" t="s">
        <v>1879</v>
      </c>
      <c r="I70" s="68" t="s">
        <v>2838</v>
      </c>
      <c r="J70" s="68" t="s">
        <v>1488</v>
      </c>
      <c r="K70" s="68"/>
      <c r="M70">
        <v>273612</v>
      </c>
      <c r="N70" t="s">
        <v>281</v>
      </c>
      <c r="O70" t="s">
        <v>150</v>
      </c>
      <c r="P70" t="s">
        <v>2838</v>
      </c>
      <c r="Q70" t="s">
        <v>299</v>
      </c>
      <c r="R70" t="s">
        <v>27</v>
      </c>
      <c r="AA70" t="s">
        <v>2838</v>
      </c>
      <c r="AB70">
        <v>68</v>
      </c>
      <c r="AC70" t="s">
        <v>2745</v>
      </c>
      <c r="AD70" t="s">
        <v>281</v>
      </c>
    </row>
    <row r="71" spans="1:30" x14ac:dyDescent="0.2">
      <c r="A71">
        <v>69</v>
      </c>
      <c r="B71" s="13" t="e">
        <f>VLOOKUP(A71,$G$3:$K$202,#REF!,FALSE)</f>
        <v>#REF!</v>
      </c>
      <c r="C71" s="13"/>
      <c r="D71" s="13"/>
      <c r="G71" s="67">
        <v>69</v>
      </c>
      <c r="H71" s="68" t="s">
        <v>1880</v>
      </c>
      <c r="I71" s="68" t="s">
        <v>2839</v>
      </c>
      <c r="J71" s="68" t="s">
        <v>1489</v>
      </c>
      <c r="K71" s="68"/>
      <c r="M71">
        <v>273613</v>
      </c>
      <c r="N71" t="s">
        <v>282</v>
      </c>
      <c r="O71" t="s">
        <v>150</v>
      </c>
      <c r="P71" t="s">
        <v>2839</v>
      </c>
      <c r="Q71" t="s">
        <v>300</v>
      </c>
      <c r="R71" t="s">
        <v>363</v>
      </c>
      <c r="AA71" t="s">
        <v>2839</v>
      </c>
      <c r="AB71">
        <v>69</v>
      </c>
      <c r="AC71" t="s">
        <v>2745</v>
      </c>
      <c r="AD71" t="s">
        <v>282</v>
      </c>
    </row>
    <row r="72" spans="1:30" x14ac:dyDescent="0.2">
      <c r="A72">
        <v>70</v>
      </c>
      <c r="B72" s="13" t="e">
        <f>VLOOKUP(A72,$G$3:$K$202,#REF!,FALSE)</f>
        <v>#REF!</v>
      </c>
      <c r="C72" s="13"/>
      <c r="D72" s="13"/>
      <c r="G72" s="67">
        <v>70</v>
      </c>
      <c r="H72" s="68" t="s">
        <v>1881</v>
      </c>
      <c r="I72" s="68" t="s">
        <v>2840</v>
      </c>
      <c r="J72" s="68" t="s">
        <v>1490</v>
      </c>
      <c r="K72" s="68"/>
      <c r="M72">
        <v>273614</v>
      </c>
      <c r="N72" t="s">
        <v>283</v>
      </c>
      <c r="O72" t="s">
        <v>150</v>
      </c>
      <c r="P72" t="s">
        <v>2840</v>
      </c>
      <c r="Q72" t="s">
        <v>301</v>
      </c>
      <c r="R72" t="s">
        <v>364</v>
      </c>
      <c r="AA72" t="s">
        <v>2840</v>
      </c>
      <c r="AB72">
        <v>70</v>
      </c>
      <c r="AC72" t="s">
        <v>2745</v>
      </c>
      <c r="AD72" t="s">
        <v>283</v>
      </c>
    </row>
    <row r="73" spans="1:30" x14ac:dyDescent="0.2">
      <c r="A73">
        <v>71</v>
      </c>
      <c r="B73" s="13" t="e">
        <f>VLOOKUP(A73,$G$3:$K$202,#REF!,FALSE)</f>
        <v>#REF!</v>
      </c>
      <c r="C73" s="13"/>
      <c r="D73" s="13"/>
      <c r="G73" s="67">
        <v>71</v>
      </c>
      <c r="H73" s="68" t="s">
        <v>1882</v>
      </c>
      <c r="I73" s="68" t="s">
        <v>2841</v>
      </c>
      <c r="J73" s="68" t="s">
        <v>1491</v>
      </c>
      <c r="K73" s="68"/>
      <c r="M73">
        <v>273615</v>
      </c>
      <c r="N73" t="s">
        <v>284</v>
      </c>
      <c r="O73" t="s">
        <v>150</v>
      </c>
      <c r="P73" t="s">
        <v>2841</v>
      </c>
      <c r="Q73" t="s">
        <v>302</v>
      </c>
      <c r="R73" t="s">
        <v>388</v>
      </c>
      <c r="AA73" t="s">
        <v>2841</v>
      </c>
      <c r="AB73">
        <v>71</v>
      </c>
      <c r="AC73" t="s">
        <v>2745</v>
      </c>
      <c r="AD73" t="s">
        <v>284</v>
      </c>
    </row>
    <row r="74" spans="1:30" x14ac:dyDescent="0.2">
      <c r="A74">
        <v>72</v>
      </c>
      <c r="B74" s="13" t="e">
        <f>VLOOKUP(A74,$G$3:$K$202,#REF!,FALSE)</f>
        <v>#REF!</v>
      </c>
      <c r="C74" s="13"/>
      <c r="D74" s="13"/>
      <c r="G74" s="67">
        <v>72</v>
      </c>
      <c r="H74" s="68" t="s">
        <v>1883</v>
      </c>
      <c r="I74" s="68" t="s">
        <v>2842</v>
      </c>
      <c r="J74" s="68" t="s">
        <v>1492</v>
      </c>
      <c r="K74" s="68"/>
      <c r="M74">
        <v>273616</v>
      </c>
      <c r="N74" t="s">
        <v>285</v>
      </c>
      <c r="O74" t="s">
        <v>150</v>
      </c>
      <c r="P74" t="s">
        <v>2842</v>
      </c>
      <c r="Q74" t="s">
        <v>303</v>
      </c>
      <c r="R74" t="s">
        <v>389</v>
      </c>
      <c r="AA74" t="s">
        <v>2842</v>
      </c>
      <c r="AB74">
        <v>72</v>
      </c>
      <c r="AC74" t="s">
        <v>2745</v>
      </c>
      <c r="AD74" t="s">
        <v>285</v>
      </c>
    </row>
    <row r="75" spans="1:30" x14ac:dyDescent="0.2">
      <c r="A75">
        <v>73</v>
      </c>
      <c r="B75" s="13" t="e">
        <f>VLOOKUP(A75,$G$3:$K$202,#REF!,FALSE)</f>
        <v>#REF!</v>
      </c>
      <c r="C75" s="13"/>
      <c r="D75" s="13"/>
      <c r="G75" s="67">
        <v>73</v>
      </c>
      <c r="H75" s="68" t="s">
        <v>1884</v>
      </c>
      <c r="I75" s="68" t="s">
        <v>2843</v>
      </c>
      <c r="J75" s="68" t="s">
        <v>1493</v>
      </c>
      <c r="K75" s="68"/>
      <c r="M75">
        <v>273617</v>
      </c>
      <c r="N75" t="s">
        <v>286</v>
      </c>
      <c r="O75" t="s">
        <v>150</v>
      </c>
      <c r="P75" t="s">
        <v>2843</v>
      </c>
      <c r="Q75" t="s">
        <v>304</v>
      </c>
      <c r="R75" t="s">
        <v>365</v>
      </c>
      <c r="AA75" t="s">
        <v>2843</v>
      </c>
      <c r="AB75">
        <v>73</v>
      </c>
      <c r="AC75" t="s">
        <v>2745</v>
      </c>
      <c r="AD75" t="s">
        <v>286</v>
      </c>
    </row>
    <row r="76" spans="1:30" x14ac:dyDescent="0.2">
      <c r="A76">
        <v>74</v>
      </c>
      <c r="B76" s="13" t="e">
        <f>VLOOKUP(A76,$G$3:$K$202,#REF!,FALSE)</f>
        <v>#REF!</v>
      </c>
      <c r="C76" s="13"/>
      <c r="D76" s="13"/>
      <c r="G76" s="67">
        <v>74</v>
      </c>
      <c r="H76" s="68" t="s">
        <v>1885</v>
      </c>
      <c r="I76" s="68" t="s">
        <v>2844</v>
      </c>
      <c r="J76" s="68" t="s">
        <v>1494</v>
      </c>
      <c r="K76" s="68"/>
      <c r="M76">
        <v>273618</v>
      </c>
      <c r="N76" t="s">
        <v>287</v>
      </c>
      <c r="O76" t="s">
        <v>150</v>
      </c>
      <c r="P76" t="s">
        <v>2844</v>
      </c>
      <c r="Q76" t="s">
        <v>305</v>
      </c>
      <c r="R76" t="s">
        <v>366</v>
      </c>
      <c r="U76" s="68" t="s">
        <v>1408</v>
      </c>
      <c r="AA76" t="s">
        <v>2844</v>
      </c>
      <c r="AB76">
        <v>74</v>
      </c>
      <c r="AC76" t="s">
        <v>2745</v>
      </c>
      <c r="AD76" t="s">
        <v>287</v>
      </c>
    </row>
    <row r="77" spans="1:30" x14ac:dyDescent="0.2">
      <c r="A77">
        <v>75</v>
      </c>
      <c r="B77" s="13" t="e">
        <f>VLOOKUP(A77,$G$3:$K$202,#REF!,FALSE)</f>
        <v>#REF!</v>
      </c>
      <c r="C77" s="13"/>
      <c r="D77" s="13"/>
      <c r="G77" s="67">
        <v>75</v>
      </c>
      <c r="H77" s="68" t="s">
        <v>1886</v>
      </c>
      <c r="I77" s="68" t="s">
        <v>2845</v>
      </c>
      <c r="J77" s="68" t="s">
        <v>1495</v>
      </c>
      <c r="K77" s="68"/>
      <c r="M77">
        <v>273620</v>
      </c>
      <c r="N77" t="s">
        <v>288</v>
      </c>
      <c r="O77" t="s">
        <v>150</v>
      </c>
      <c r="P77" t="s">
        <v>2845</v>
      </c>
      <c r="Q77" t="s">
        <v>306</v>
      </c>
      <c r="R77" t="s">
        <v>377</v>
      </c>
      <c r="U77" s="68" t="s">
        <v>1409</v>
      </c>
      <c r="AA77" t="s">
        <v>2845</v>
      </c>
      <c r="AB77">
        <v>75</v>
      </c>
      <c r="AC77" t="s">
        <v>2745</v>
      </c>
      <c r="AD77" t="s">
        <v>288</v>
      </c>
    </row>
    <row r="78" spans="1:30" x14ac:dyDescent="0.2">
      <c r="A78">
        <v>76</v>
      </c>
      <c r="B78" s="13" t="e">
        <f>VLOOKUP(A78,$G$3:$K$202,#REF!,FALSE)</f>
        <v>#REF!</v>
      </c>
      <c r="C78" s="13"/>
      <c r="D78" s="13"/>
      <c r="G78" s="67">
        <v>76</v>
      </c>
      <c r="H78" s="68" t="s">
        <v>1887</v>
      </c>
      <c r="I78" s="68" t="s">
        <v>2846</v>
      </c>
      <c r="J78" s="68" t="s">
        <v>1496</v>
      </c>
      <c r="K78" s="68"/>
      <c r="M78">
        <v>273621</v>
      </c>
      <c r="N78" t="s">
        <v>289</v>
      </c>
      <c r="O78" t="s">
        <v>150</v>
      </c>
      <c r="P78" t="s">
        <v>2846</v>
      </c>
      <c r="Q78" t="s">
        <v>307</v>
      </c>
      <c r="R78" t="s">
        <v>28</v>
      </c>
      <c r="U78" s="68" t="s">
        <v>1410</v>
      </c>
      <c r="AA78" t="s">
        <v>2846</v>
      </c>
      <c r="AB78">
        <v>76</v>
      </c>
      <c r="AC78" t="s">
        <v>2745</v>
      </c>
      <c r="AD78" t="s">
        <v>289</v>
      </c>
    </row>
    <row r="79" spans="1:30" x14ac:dyDescent="0.2">
      <c r="A79">
        <v>77</v>
      </c>
      <c r="B79" s="13" t="e">
        <f>VLOOKUP(A79,$G$3:$K$202,#REF!,FALSE)</f>
        <v>#REF!</v>
      </c>
      <c r="C79" s="13"/>
      <c r="D79" s="13"/>
      <c r="G79" s="67">
        <v>77</v>
      </c>
      <c r="H79" s="68" t="s">
        <v>1888</v>
      </c>
      <c r="I79" s="68" t="s">
        <v>2847</v>
      </c>
      <c r="J79" s="68" t="s">
        <v>1497</v>
      </c>
      <c r="K79" s="68"/>
      <c r="M79">
        <v>273626</v>
      </c>
      <c r="N79" t="s">
        <v>290</v>
      </c>
      <c r="O79" t="s">
        <v>150</v>
      </c>
      <c r="P79" t="s">
        <v>2847</v>
      </c>
      <c r="Q79" t="s">
        <v>308</v>
      </c>
      <c r="R79" t="s">
        <v>378</v>
      </c>
      <c r="U79" s="68" t="s">
        <v>1411</v>
      </c>
      <c r="AA79" t="s">
        <v>2847</v>
      </c>
      <c r="AB79">
        <v>77</v>
      </c>
      <c r="AC79" t="s">
        <v>2745</v>
      </c>
      <c r="AD79" t="s">
        <v>290</v>
      </c>
    </row>
    <row r="80" spans="1:30" x14ac:dyDescent="0.2">
      <c r="A80">
        <v>78</v>
      </c>
      <c r="B80" s="13" t="e">
        <f>VLOOKUP(A80,$G$3:$K$202,#REF!,FALSE)</f>
        <v>#REF!</v>
      </c>
      <c r="C80" s="13"/>
      <c r="D80" s="13"/>
      <c r="G80" s="67">
        <v>78</v>
      </c>
      <c r="H80" s="68" t="s">
        <v>1889</v>
      </c>
      <c r="I80" s="68" t="s">
        <v>2848</v>
      </c>
      <c r="J80" s="68" t="s">
        <v>1498</v>
      </c>
      <c r="K80" s="68"/>
      <c r="M80">
        <v>273622</v>
      </c>
      <c r="N80" t="s">
        <v>291</v>
      </c>
      <c r="O80" t="s">
        <v>150</v>
      </c>
      <c r="P80" t="s">
        <v>2848</v>
      </c>
      <c r="Q80" t="s">
        <v>309</v>
      </c>
      <c r="R80" t="s">
        <v>367</v>
      </c>
      <c r="U80" s="68" t="s">
        <v>1412</v>
      </c>
      <c r="AA80" t="s">
        <v>2848</v>
      </c>
      <c r="AB80">
        <v>78</v>
      </c>
      <c r="AC80" t="s">
        <v>2745</v>
      </c>
      <c r="AD80" t="s">
        <v>291</v>
      </c>
    </row>
    <row r="81" spans="1:30" x14ac:dyDescent="0.2">
      <c r="A81">
        <v>79</v>
      </c>
      <c r="B81" s="13" t="e">
        <f>VLOOKUP(A81,$G$3:$K$202,#REF!,FALSE)</f>
        <v>#REF!</v>
      </c>
      <c r="C81" s="13"/>
      <c r="D81" s="13"/>
      <c r="G81" s="67">
        <v>79</v>
      </c>
      <c r="H81" s="68" t="s">
        <v>1890</v>
      </c>
      <c r="I81" s="68" t="s">
        <v>2849</v>
      </c>
      <c r="J81" s="68" t="s">
        <v>1499</v>
      </c>
      <c r="K81" s="68"/>
      <c r="M81">
        <v>273623</v>
      </c>
      <c r="N81" t="s">
        <v>292</v>
      </c>
      <c r="O81" t="s">
        <v>150</v>
      </c>
      <c r="P81" t="s">
        <v>2849</v>
      </c>
      <c r="Q81" t="s">
        <v>310</v>
      </c>
      <c r="R81" t="s">
        <v>29</v>
      </c>
      <c r="U81" s="68" t="s">
        <v>1413</v>
      </c>
      <c r="AA81" t="s">
        <v>2849</v>
      </c>
      <c r="AB81">
        <v>79</v>
      </c>
      <c r="AC81" t="s">
        <v>2745</v>
      </c>
      <c r="AD81" t="s">
        <v>292</v>
      </c>
    </row>
    <row r="82" spans="1:30" x14ac:dyDescent="0.2">
      <c r="A82">
        <v>80</v>
      </c>
      <c r="B82" s="13" t="e">
        <f>VLOOKUP(A82,$G$3:$K$202,#REF!,FALSE)</f>
        <v>#REF!</v>
      </c>
      <c r="C82" s="13"/>
      <c r="D82" s="13"/>
      <c r="G82" s="67">
        <v>80</v>
      </c>
      <c r="H82" s="68" t="s">
        <v>1891</v>
      </c>
      <c r="I82" s="68" t="s">
        <v>2850</v>
      </c>
      <c r="J82" s="68" t="s">
        <v>1500</v>
      </c>
      <c r="K82" s="68"/>
      <c r="M82">
        <v>627324</v>
      </c>
      <c r="N82" t="s">
        <v>293</v>
      </c>
      <c r="O82" t="s">
        <v>150</v>
      </c>
      <c r="P82" t="s">
        <v>2850</v>
      </c>
      <c r="Q82" t="s">
        <v>311</v>
      </c>
      <c r="R82" t="s">
        <v>368</v>
      </c>
      <c r="U82" s="68" t="s">
        <v>1414</v>
      </c>
      <c r="AA82" t="s">
        <v>2850</v>
      </c>
      <c r="AB82">
        <v>80</v>
      </c>
      <c r="AC82" t="s">
        <v>2745</v>
      </c>
      <c r="AD82" t="s">
        <v>293</v>
      </c>
    </row>
    <row r="83" spans="1:30" x14ac:dyDescent="0.2">
      <c r="A83">
        <v>81</v>
      </c>
      <c r="B83" s="13" t="e">
        <f>VLOOKUP(A83,$G$3:$K$202,#REF!,FALSE)</f>
        <v>#REF!</v>
      </c>
      <c r="C83" s="13"/>
      <c r="D83" s="13"/>
      <c r="G83" s="67">
        <v>81</v>
      </c>
      <c r="H83" s="68" t="s">
        <v>1892</v>
      </c>
      <c r="I83" s="68" t="s">
        <v>2851</v>
      </c>
      <c r="J83" s="68" t="s">
        <v>1501</v>
      </c>
      <c r="K83" s="68"/>
      <c r="M83">
        <v>273625</v>
      </c>
      <c r="N83" t="s">
        <v>294</v>
      </c>
      <c r="O83" t="s">
        <v>150</v>
      </c>
      <c r="P83" t="s">
        <v>2851</v>
      </c>
      <c r="Q83" t="s">
        <v>312</v>
      </c>
      <c r="R83" t="s">
        <v>369</v>
      </c>
      <c r="U83" s="68" t="s">
        <v>1415</v>
      </c>
      <c r="AA83" t="s">
        <v>2851</v>
      </c>
      <c r="AB83">
        <v>81</v>
      </c>
      <c r="AC83" t="s">
        <v>2745</v>
      </c>
      <c r="AD83" t="s">
        <v>294</v>
      </c>
    </row>
    <row r="84" spans="1:30" x14ac:dyDescent="0.2">
      <c r="A84">
        <v>82</v>
      </c>
      <c r="B84" s="13" t="e">
        <f>VLOOKUP(A84,$G$3:$K$202,#REF!,FALSE)</f>
        <v>#REF!</v>
      </c>
      <c r="C84" s="13"/>
      <c r="D84" s="13"/>
      <c r="G84" s="67">
        <v>82</v>
      </c>
      <c r="H84" s="68" t="s">
        <v>1893</v>
      </c>
      <c r="I84" s="68" t="s">
        <v>2852</v>
      </c>
      <c r="J84" s="68" t="s">
        <v>1502</v>
      </c>
      <c r="K84" s="68"/>
      <c r="M84">
        <v>273627</v>
      </c>
      <c r="N84" t="s">
        <v>295</v>
      </c>
      <c r="O84" t="s">
        <v>150</v>
      </c>
      <c r="P84" t="s">
        <v>2852</v>
      </c>
      <c r="Q84" t="s">
        <v>313</v>
      </c>
      <c r="R84" t="s">
        <v>370</v>
      </c>
      <c r="U84" s="68" t="s">
        <v>1416</v>
      </c>
      <c r="AA84" t="s">
        <v>2852</v>
      </c>
      <c r="AB84">
        <v>82</v>
      </c>
      <c r="AC84" t="s">
        <v>2745</v>
      </c>
      <c r="AD84" t="s">
        <v>295</v>
      </c>
    </row>
    <row r="85" spans="1:30" x14ac:dyDescent="0.2">
      <c r="A85">
        <v>83</v>
      </c>
      <c r="B85" s="13" t="e">
        <f>VLOOKUP(A85,$G$3:$K$202,#REF!,FALSE)</f>
        <v>#REF!</v>
      </c>
      <c r="C85" s="13"/>
      <c r="D85" s="13"/>
      <c r="G85" s="67">
        <v>83</v>
      </c>
      <c r="H85" s="68" t="s">
        <v>1894</v>
      </c>
      <c r="I85" s="68" t="s">
        <v>2853</v>
      </c>
      <c r="J85" s="68" t="s">
        <v>1503</v>
      </c>
      <c r="K85" s="68"/>
      <c r="M85">
        <v>273628</v>
      </c>
      <c r="N85" t="s">
        <v>296</v>
      </c>
      <c r="O85" t="s">
        <v>150</v>
      </c>
      <c r="P85" t="s">
        <v>2853</v>
      </c>
      <c r="Q85" t="s">
        <v>314</v>
      </c>
      <c r="R85" t="s">
        <v>371</v>
      </c>
      <c r="U85" s="68" t="s">
        <v>1417</v>
      </c>
      <c r="AA85" t="s">
        <v>2853</v>
      </c>
      <c r="AB85">
        <v>83</v>
      </c>
      <c r="AC85" t="s">
        <v>2745</v>
      </c>
      <c r="AD85" t="s">
        <v>296</v>
      </c>
    </row>
    <row r="86" spans="1:30" x14ac:dyDescent="0.2">
      <c r="A86">
        <v>84</v>
      </c>
      <c r="B86" s="13" t="e">
        <f>VLOOKUP(A86,$G$3:$K$202,#REF!,FALSE)</f>
        <v>#REF!</v>
      </c>
      <c r="C86" s="13"/>
      <c r="D86" s="13"/>
      <c r="G86" s="67">
        <v>84</v>
      </c>
      <c r="H86" s="68" t="s">
        <v>1895</v>
      </c>
      <c r="I86" s="68" t="s">
        <v>2854</v>
      </c>
      <c r="J86" s="68" t="s">
        <v>1504</v>
      </c>
      <c r="K86" s="68"/>
      <c r="M86">
        <v>273632</v>
      </c>
      <c r="N86" t="s">
        <v>297</v>
      </c>
      <c r="O86" t="s">
        <v>150</v>
      </c>
      <c r="P86" t="s">
        <v>2854</v>
      </c>
      <c r="Q86" t="s">
        <v>315</v>
      </c>
      <c r="R86" t="s">
        <v>372</v>
      </c>
      <c r="U86" s="68" t="s">
        <v>1418</v>
      </c>
      <c r="AA86" t="s">
        <v>2854</v>
      </c>
      <c r="AB86">
        <v>84</v>
      </c>
      <c r="AC86" t="s">
        <v>2745</v>
      </c>
      <c r="AD86" t="s">
        <v>297</v>
      </c>
    </row>
    <row r="87" spans="1:30" x14ac:dyDescent="0.2">
      <c r="A87">
        <v>85</v>
      </c>
      <c r="B87" s="13" t="e">
        <f>VLOOKUP(A87,$G$3:$K$202,#REF!,FALSE)</f>
        <v>#REF!</v>
      </c>
      <c r="C87" s="13"/>
      <c r="D87" s="13"/>
      <c r="G87" s="67">
        <v>85</v>
      </c>
      <c r="H87" s="68" t="s">
        <v>1896</v>
      </c>
      <c r="I87" s="68" t="s">
        <v>2855</v>
      </c>
      <c r="J87" s="68" t="s">
        <v>1505</v>
      </c>
      <c r="K87" s="68"/>
      <c r="M87">
        <v>273633</v>
      </c>
      <c r="N87" t="s">
        <v>1644</v>
      </c>
      <c r="O87" t="s">
        <v>150</v>
      </c>
      <c r="P87" t="s">
        <v>2855</v>
      </c>
      <c r="Q87" t="s">
        <v>2873</v>
      </c>
      <c r="R87" t="s">
        <v>2874</v>
      </c>
      <c r="U87" s="68" t="s">
        <v>1419</v>
      </c>
      <c r="AA87" t="s">
        <v>2855</v>
      </c>
      <c r="AB87">
        <v>85</v>
      </c>
      <c r="AC87" t="s">
        <v>2745</v>
      </c>
      <c r="AD87" t="s">
        <v>2736</v>
      </c>
    </row>
    <row r="88" spans="1:30" x14ac:dyDescent="0.2">
      <c r="A88">
        <v>86</v>
      </c>
      <c r="B88" s="13" t="e">
        <f>VLOOKUP(A88,$G$3:$K$202,#REF!,FALSE)</f>
        <v>#REF!</v>
      </c>
      <c r="C88" s="13"/>
      <c r="D88" s="13"/>
      <c r="G88" s="67">
        <v>86</v>
      </c>
      <c r="H88" s="68" t="s">
        <v>1897</v>
      </c>
      <c r="I88" s="68" t="s">
        <v>2856</v>
      </c>
      <c r="J88" s="68" t="s">
        <v>1506</v>
      </c>
      <c r="K88" s="68"/>
      <c r="O88" t="s">
        <v>150</v>
      </c>
      <c r="U88" s="68" t="s">
        <v>1420</v>
      </c>
    </row>
    <row r="89" spans="1:30" x14ac:dyDescent="0.2">
      <c r="A89">
        <v>87</v>
      </c>
      <c r="B89" s="13" t="e">
        <f>VLOOKUP(A89,$G$3:$K$202,#REF!,FALSE)</f>
        <v>#REF!</v>
      </c>
      <c r="C89" s="13"/>
      <c r="D89" s="13"/>
      <c r="G89" s="67">
        <v>87</v>
      </c>
      <c r="H89" s="68" t="s">
        <v>1898</v>
      </c>
      <c r="I89" s="68" t="s">
        <v>2857</v>
      </c>
      <c r="J89" s="68" t="s">
        <v>1507</v>
      </c>
      <c r="K89" s="68"/>
      <c r="O89" t="s">
        <v>150</v>
      </c>
    </row>
    <row r="90" spans="1:30" x14ac:dyDescent="0.2">
      <c r="A90">
        <v>88</v>
      </c>
      <c r="B90" s="13" t="e">
        <f>VLOOKUP(A90,$G$3:$K$202,#REF!,FALSE)</f>
        <v>#REF!</v>
      </c>
      <c r="C90" s="13"/>
      <c r="D90" s="13"/>
      <c r="G90" s="67">
        <v>88</v>
      </c>
      <c r="H90" s="68" t="s">
        <v>1899</v>
      </c>
      <c r="I90" s="68" t="s">
        <v>2858</v>
      </c>
      <c r="J90" s="68" t="s">
        <v>1508</v>
      </c>
      <c r="K90" s="68"/>
      <c r="M90" t="s">
        <v>701</v>
      </c>
      <c r="N90" t="s">
        <v>392</v>
      </c>
      <c r="O90" t="s">
        <v>151</v>
      </c>
      <c r="P90" t="s">
        <v>1421</v>
      </c>
      <c r="Q90" t="s">
        <v>1228</v>
      </c>
      <c r="R90" t="s">
        <v>536</v>
      </c>
    </row>
    <row r="91" spans="1:30" x14ac:dyDescent="0.2">
      <c r="A91">
        <v>89</v>
      </c>
      <c r="B91" s="13" t="e">
        <f>VLOOKUP(A91,$G$3:$K$202,#REF!,FALSE)</f>
        <v>#REF!</v>
      </c>
      <c r="C91" s="13"/>
      <c r="D91" s="13"/>
      <c r="G91" s="67">
        <v>89</v>
      </c>
      <c r="H91" s="68" t="s">
        <v>1900</v>
      </c>
      <c r="I91" s="68" t="s">
        <v>2859</v>
      </c>
      <c r="J91" s="68" t="s">
        <v>1509</v>
      </c>
      <c r="K91" s="68"/>
      <c r="M91" t="s">
        <v>702</v>
      </c>
      <c r="N91" t="s">
        <v>393</v>
      </c>
      <c r="O91" t="s">
        <v>151</v>
      </c>
      <c r="P91" t="s">
        <v>1422</v>
      </c>
      <c r="Q91" t="s">
        <v>1229</v>
      </c>
      <c r="R91" t="s">
        <v>537</v>
      </c>
    </row>
    <row r="92" spans="1:30" x14ac:dyDescent="0.2">
      <c r="A92">
        <v>90</v>
      </c>
      <c r="B92" s="13" t="e">
        <f>VLOOKUP(A92,$G$3:$K$202,#REF!,FALSE)</f>
        <v>#REF!</v>
      </c>
      <c r="C92" s="13"/>
      <c r="D92" s="13"/>
      <c r="G92" s="67">
        <v>90</v>
      </c>
      <c r="H92" s="68" t="s">
        <v>1901</v>
      </c>
      <c r="I92" s="68" t="s">
        <v>2860</v>
      </c>
      <c r="J92" s="68" t="s">
        <v>1510</v>
      </c>
      <c r="K92" s="68"/>
      <c r="M92" t="s">
        <v>703</v>
      </c>
      <c r="N92" t="s">
        <v>394</v>
      </c>
      <c r="O92" t="s">
        <v>151</v>
      </c>
      <c r="P92" t="s">
        <v>1423</v>
      </c>
      <c r="Q92" t="s">
        <v>1230</v>
      </c>
      <c r="R92" t="s">
        <v>30</v>
      </c>
    </row>
    <row r="93" spans="1:30" x14ac:dyDescent="0.2">
      <c r="A93">
        <v>91</v>
      </c>
      <c r="B93" s="13" t="e">
        <f>VLOOKUP(A93,$G$3:$K$202,#REF!,FALSE)</f>
        <v>#REF!</v>
      </c>
      <c r="C93" s="13"/>
      <c r="D93" s="13"/>
      <c r="G93" s="67">
        <v>91</v>
      </c>
      <c r="H93" s="68" t="s">
        <v>1902</v>
      </c>
      <c r="I93" s="68" t="s">
        <v>2861</v>
      </c>
      <c r="J93" s="68" t="s">
        <v>1511</v>
      </c>
      <c r="K93" s="68"/>
      <c r="M93" t="s">
        <v>704</v>
      </c>
      <c r="N93" t="s">
        <v>395</v>
      </c>
      <c r="O93" t="s">
        <v>151</v>
      </c>
      <c r="P93" t="s">
        <v>1424</v>
      </c>
      <c r="Q93" t="s">
        <v>1231</v>
      </c>
      <c r="R93" t="s">
        <v>92</v>
      </c>
    </row>
    <row r="94" spans="1:30" x14ac:dyDescent="0.2">
      <c r="A94">
        <v>92</v>
      </c>
      <c r="B94" s="13" t="e">
        <f>VLOOKUP(A94,$G$3:$K$202,#REF!,FALSE)</f>
        <v>#REF!</v>
      </c>
      <c r="C94" s="13"/>
      <c r="D94" s="13"/>
      <c r="G94" s="67">
        <v>92</v>
      </c>
      <c r="H94" s="68" t="s">
        <v>1903</v>
      </c>
      <c r="I94" s="68" t="s">
        <v>2862</v>
      </c>
      <c r="J94" s="68" t="s">
        <v>1512</v>
      </c>
      <c r="K94" s="68"/>
      <c r="M94" t="s">
        <v>705</v>
      </c>
      <c r="N94" t="s">
        <v>396</v>
      </c>
      <c r="O94" t="s">
        <v>151</v>
      </c>
      <c r="P94" t="s">
        <v>1425</v>
      </c>
      <c r="Q94" t="s">
        <v>1232</v>
      </c>
      <c r="R94" t="s">
        <v>538</v>
      </c>
    </row>
    <row r="95" spans="1:30" x14ac:dyDescent="0.2">
      <c r="A95">
        <v>93</v>
      </c>
      <c r="B95" s="13" t="e">
        <f>VLOOKUP(A95,$G$3:$K$202,#REF!,FALSE)</f>
        <v>#REF!</v>
      </c>
      <c r="C95" s="13"/>
      <c r="D95" s="13"/>
      <c r="G95" s="67">
        <v>93</v>
      </c>
      <c r="H95" s="68" t="s">
        <v>1904</v>
      </c>
      <c r="I95" s="68" t="s">
        <v>2863</v>
      </c>
      <c r="J95" s="68" t="s">
        <v>1513</v>
      </c>
      <c r="K95" s="68"/>
      <c r="M95" t="s">
        <v>706</v>
      </c>
      <c r="N95" t="s">
        <v>397</v>
      </c>
      <c r="O95" t="s">
        <v>151</v>
      </c>
      <c r="P95" t="s">
        <v>1426</v>
      </c>
      <c r="Q95" t="s">
        <v>1233</v>
      </c>
      <c r="R95" t="s">
        <v>31</v>
      </c>
    </row>
    <row r="96" spans="1:30" x14ac:dyDescent="0.2">
      <c r="A96">
        <v>94</v>
      </c>
      <c r="B96" s="13" t="e">
        <f>VLOOKUP(A96,$G$3:$K$202,#REF!,FALSE)</f>
        <v>#REF!</v>
      </c>
      <c r="C96" s="13"/>
      <c r="D96" s="13"/>
      <c r="G96" s="67">
        <v>94</v>
      </c>
      <c r="H96" s="68" t="s">
        <v>1905</v>
      </c>
      <c r="I96" s="68" t="s">
        <v>2864</v>
      </c>
      <c r="J96" s="68" t="s">
        <v>1514</v>
      </c>
      <c r="K96" s="68"/>
      <c r="M96" t="s">
        <v>707</v>
      </c>
      <c r="N96" t="s">
        <v>398</v>
      </c>
      <c r="O96" t="s">
        <v>151</v>
      </c>
      <c r="P96" t="s">
        <v>1427</v>
      </c>
      <c r="Q96" t="s">
        <v>1234</v>
      </c>
      <c r="R96" t="s">
        <v>93</v>
      </c>
    </row>
    <row r="97" spans="1:18" x14ac:dyDescent="0.2">
      <c r="A97">
        <v>95</v>
      </c>
      <c r="B97" s="13" t="e">
        <f>VLOOKUP(A97,$G$3:$K$202,#REF!,FALSE)</f>
        <v>#REF!</v>
      </c>
      <c r="C97" s="13"/>
      <c r="D97" s="13"/>
      <c r="G97" s="67">
        <v>95</v>
      </c>
      <c r="H97" s="68" t="s">
        <v>1906</v>
      </c>
      <c r="I97" s="68" t="s">
        <v>2865</v>
      </c>
      <c r="J97" s="68" t="s">
        <v>1515</v>
      </c>
      <c r="K97" s="68"/>
      <c r="M97" t="s">
        <v>708</v>
      </c>
      <c r="N97" t="s">
        <v>399</v>
      </c>
      <c r="O97" t="s">
        <v>151</v>
      </c>
      <c r="P97" t="s">
        <v>1428</v>
      </c>
      <c r="Q97" t="s">
        <v>32</v>
      </c>
      <c r="R97" t="s">
        <v>33</v>
      </c>
    </row>
    <row r="98" spans="1:18" x14ac:dyDescent="0.2">
      <c r="A98">
        <v>96</v>
      </c>
      <c r="B98" s="13" t="e">
        <f>VLOOKUP(A98,$G$3:$K$202,#REF!,FALSE)</f>
        <v>#REF!</v>
      </c>
      <c r="C98" s="13"/>
      <c r="D98" s="13"/>
      <c r="G98" s="67">
        <v>96</v>
      </c>
      <c r="H98" s="68" t="s">
        <v>1907</v>
      </c>
      <c r="I98" s="68" t="s">
        <v>2866</v>
      </c>
      <c r="J98" s="68" t="s">
        <v>1516</v>
      </c>
      <c r="K98" s="68"/>
      <c r="M98" t="s">
        <v>709</v>
      </c>
      <c r="N98" t="s">
        <v>400</v>
      </c>
      <c r="O98" t="s">
        <v>151</v>
      </c>
      <c r="P98" t="s">
        <v>1429</v>
      </c>
      <c r="Q98" t="s">
        <v>1235</v>
      </c>
      <c r="R98" t="s">
        <v>94</v>
      </c>
    </row>
    <row r="99" spans="1:18" x14ac:dyDescent="0.2">
      <c r="A99">
        <v>97</v>
      </c>
      <c r="B99" s="13" t="e">
        <f>VLOOKUP(A99,$G$3:$K$202,#REF!,FALSE)</f>
        <v>#REF!</v>
      </c>
      <c r="C99" s="13"/>
      <c r="D99" s="13"/>
      <c r="G99" s="67">
        <v>97</v>
      </c>
      <c r="H99" s="68" t="s">
        <v>1908</v>
      </c>
      <c r="I99" s="68" t="s">
        <v>2867</v>
      </c>
      <c r="J99" s="68" t="s">
        <v>1517</v>
      </c>
      <c r="K99" s="68"/>
      <c r="M99" t="s">
        <v>710</v>
      </c>
      <c r="N99" t="s">
        <v>401</v>
      </c>
      <c r="O99" t="s">
        <v>151</v>
      </c>
      <c r="P99" t="s">
        <v>1430</v>
      </c>
      <c r="Q99" t="s">
        <v>1238</v>
      </c>
      <c r="R99" t="s">
        <v>540</v>
      </c>
    </row>
    <row r="100" spans="1:18" x14ac:dyDescent="0.2">
      <c r="A100">
        <v>98</v>
      </c>
      <c r="B100" s="13" t="e">
        <f>VLOOKUP(A100,$G$3:$K$202,#REF!,FALSE)</f>
        <v>#REF!</v>
      </c>
      <c r="C100" s="13"/>
      <c r="D100" s="13"/>
      <c r="G100" s="67">
        <v>98</v>
      </c>
      <c r="H100" s="68" t="s">
        <v>1909</v>
      </c>
      <c r="I100" s="68" t="s">
        <v>2868</v>
      </c>
      <c r="J100" s="68" t="s">
        <v>1518</v>
      </c>
      <c r="K100" s="68"/>
      <c r="M100" t="s">
        <v>711</v>
      </c>
      <c r="N100" t="s">
        <v>402</v>
      </c>
      <c r="O100" t="s">
        <v>151</v>
      </c>
      <c r="P100" t="s">
        <v>1431</v>
      </c>
      <c r="Q100" t="s">
        <v>1247</v>
      </c>
      <c r="R100" t="s">
        <v>38</v>
      </c>
    </row>
    <row r="101" spans="1:18" x14ac:dyDescent="0.2">
      <c r="A101">
        <v>99</v>
      </c>
      <c r="B101" s="13" t="e">
        <f>VLOOKUP(A101,$G$3:$K$202,#REF!,FALSE)</f>
        <v>#REF!</v>
      </c>
      <c r="C101" s="13"/>
      <c r="D101" s="13"/>
      <c r="G101" s="67">
        <v>99</v>
      </c>
      <c r="H101" s="68" t="s">
        <v>1910</v>
      </c>
      <c r="I101" s="68"/>
      <c r="J101" s="68" t="s">
        <v>1519</v>
      </c>
      <c r="K101" s="68"/>
      <c r="M101" t="s">
        <v>712</v>
      </c>
      <c r="N101" t="s">
        <v>403</v>
      </c>
      <c r="O101" t="s">
        <v>151</v>
      </c>
      <c r="P101" t="s">
        <v>1432</v>
      </c>
      <c r="Q101" t="s">
        <v>1620</v>
      </c>
      <c r="R101" t="s">
        <v>545</v>
      </c>
    </row>
    <row r="102" spans="1:18" x14ac:dyDescent="0.2">
      <c r="A102">
        <v>100</v>
      </c>
      <c r="B102" s="13" t="e">
        <f>VLOOKUP(A102,$G$3:$K$202,#REF!,FALSE)</f>
        <v>#REF!</v>
      </c>
      <c r="C102" s="13"/>
      <c r="D102" s="13"/>
      <c r="G102" s="67">
        <v>100</v>
      </c>
      <c r="H102" s="68" t="s">
        <v>1911</v>
      </c>
      <c r="I102" s="68"/>
      <c r="J102" s="68" t="s">
        <v>1520</v>
      </c>
      <c r="K102" s="68"/>
      <c r="M102" t="s">
        <v>713</v>
      </c>
      <c r="N102" t="s">
        <v>404</v>
      </c>
      <c r="O102" t="s">
        <v>151</v>
      </c>
      <c r="P102" t="s">
        <v>1433</v>
      </c>
      <c r="Q102" t="s">
        <v>1239</v>
      </c>
      <c r="R102" t="s">
        <v>541</v>
      </c>
    </row>
    <row r="103" spans="1:18" x14ac:dyDescent="0.2">
      <c r="A103">
        <v>101</v>
      </c>
      <c r="B103" s="13" t="e">
        <f>VLOOKUP(A103,$G$3:$K$202,#REF!,FALSE)</f>
        <v>#REF!</v>
      </c>
      <c r="C103" s="13"/>
      <c r="D103" s="13"/>
      <c r="G103" s="67">
        <v>101</v>
      </c>
      <c r="H103" s="68" t="s">
        <v>1912</v>
      </c>
      <c r="I103" s="68"/>
      <c r="J103" s="68" t="s">
        <v>1521</v>
      </c>
      <c r="K103" s="68"/>
      <c r="M103" t="s">
        <v>714</v>
      </c>
      <c r="N103" t="s">
        <v>405</v>
      </c>
      <c r="O103" t="s">
        <v>151</v>
      </c>
      <c r="P103" t="s">
        <v>1434</v>
      </c>
      <c r="Q103" t="s">
        <v>1236</v>
      </c>
      <c r="R103" t="s">
        <v>539</v>
      </c>
    </row>
    <row r="104" spans="1:18" x14ac:dyDescent="0.2">
      <c r="A104">
        <v>102</v>
      </c>
      <c r="B104" s="13" t="e">
        <f>VLOOKUP(A104,$G$3:$K$202,#REF!,FALSE)</f>
        <v>#REF!</v>
      </c>
      <c r="C104" s="13"/>
      <c r="D104" s="13"/>
      <c r="G104" s="67">
        <v>102</v>
      </c>
      <c r="H104" s="68" t="s">
        <v>1913</v>
      </c>
      <c r="I104" s="68"/>
      <c r="J104" s="68" t="s">
        <v>1522</v>
      </c>
      <c r="K104" s="68"/>
      <c r="M104" t="s">
        <v>715</v>
      </c>
      <c r="N104" t="s">
        <v>406</v>
      </c>
      <c r="O104" t="s">
        <v>151</v>
      </c>
      <c r="P104" t="s">
        <v>1435</v>
      </c>
      <c r="Q104" t="s">
        <v>1240</v>
      </c>
      <c r="R104" t="s">
        <v>542</v>
      </c>
    </row>
    <row r="105" spans="1:18" x14ac:dyDescent="0.2">
      <c r="A105">
        <v>103</v>
      </c>
      <c r="B105" s="13" t="e">
        <f>VLOOKUP(A105,$G$3:$K$202,#REF!,FALSE)</f>
        <v>#REF!</v>
      </c>
      <c r="C105" s="13"/>
      <c r="D105" s="13"/>
      <c r="G105" s="67">
        <v>103</v>
      </c>
      <c r="H105" s="68" t="s">
        <v>1914</v>
      </c>
      <c r="I105" s="68"/>
      <c r="J105" s="68" t="s">
        <v>1523</v>
      </c>
      <c r="K105" s="68"/>
      <c r="M105" t="s">
        <v>716</v>
      </c>
      <c r="N105" t="s">
        <v>407</v>
      </c>
      <c r="O105" t="s">
        <v>151</v>
      </c>
      <c r="P105" t="s">
        <v>1436</v>
      </c>
      <c r="Q105" t="s">
        <v>1237</v>
      </c>
      <c r="R105" t="s">
        <v>34</v>
      </c>
    </row>
    <row r="106" spans="1:18" x14ac:dyDescent="0.2">
      <c r="A106">
        <v>104</v>
      </c>
      <c r="B106" s="13" t="e">
        <f>VLOOKUP(A106,$G$3:$K$202,#REF!,FALSE)</f>
        <v>#REF!</v>
      </c>
      <c r="C106" s="13"/>
      <c r="D106" s="13"/>
      <c r="G106" s="67">
        <v>104</v>
      </c>
      <c r="H106" s="68" t="s">
        <v>1915</v>
      </c>
      <c r="I106" s="68"/>
      <c r="J106" s="68" t="s">
        <v>1524</v>
      </c>
      <c r="K106" s="68"/>
      <c r="M106" t="s">
        <v>717</v>
      </c>
      <c r="N106" t="s">
        <v>408</v>
      </c>
      <c r="O106" t="s">
        <v>151</v>
      </c>
      <c r="P106" t="s">
        <v>1437</v>
      </c>
      <c r="Q106" t="s">
        <v>1241</v>
      </c>
      <c r="R106" t="s">
        <v>543</v>
      </c>
    </row>
    <row r="107" spans="1:18" x14ac:dyDescent="0.2">
      <c r="A107">
        <v>105</v>
      </c>
      <c r="B107" s="13" t="e">
        <f>VLOOKUP(A107,$G$3:$K$202,#REF!,FALSE)</f>
        <v>#REF!</v>
      </c>
      <c r="C107" s="13"/>
      <c r="D107" s="13"/>
      <c r="G107" s="67">
        <v>105</v>
      </c>
      <c r="H107" s="68" t="s">
        <v>1916</v>
      </c>
      <c r="I107" s="68"/>
      <c r="J107" s="68" t="s">
        <v>1525</v>
      </c>
      <c r="K107" s="68"/>
      <c r="M107" t="s">
        <v>718</v>
      </c>
      <c r="N107" t="s">
        <v>409</v>
      </c>
      <c r="O107" t="s">
        <v>151</v>
      </c>
      <c r="P107" t="s">
        <v>1438</v>
      </c>
      <c r="Q107" t="s">
        <v>1242</v>
      </c>
      <c r="R107" t="s">
        <v>95</v>
      </c>
    </row>
    <row r="108" spans="1:18" x14ac:dyDescent="0.2">
      <c r="A108">
        <v>106</v>
      </c>
      <c r="B108" s="13" t="e">
        <f>VLOOKUP(A108,$G$3:$K$202,#REF!,FALSE)</f>
        <v>#REF!</v>
      </c>
      <c r="C108" s="13"/>
      <c r="D108" s="13"/>
      <c r="G108" s="67">
        <v>106</v>
      </c>
      <c r="H108" s="68" t="s">
        <v>1917</v>
      </c>
      <c r="I108" s="68"/>
      <c r="J108" s="68" t="s">
        <v>1526</v>
      </c>
      <c r="K108" s="68"/>
      <c r="M108" t="s">
        <v>719</v>
      </c>
      <c r="N108" t="s">
        <v>410</v>
      </c>
      <c r="O108" t="s">
        <v>151</v>
      </c>
      <c r="P108" t="s">
        <v>1439</v>
      </c>
      <c r="Q108" t="s">
        <v>1248</v>
      </c>
      <c r="R108" t="s">
        <v>39</v>
      </c>
    </row>
    <row r="109" spans="1:18" x14ac:dyDescent="0.2">
      <c r="A109">
        <v>107</v>
      </c>
      <c r="B109" s="13" t="e">
        <f>VLOOKUP(A109,$G$3:$K$202,#REF!,FALSE)</f>
        <v>#REF!</v>
      </c>
      <c r="C109" s="13"/>
      <c r="D109" s="13"/>
      <c r="G109" s="67">
        <v>107</v>
      </c>
      <c r="H109" s="68" t="s">
        <v>1918</v>
      </c>
      <c r="I109" s="68"/>
      <c r="J109" s="68" t="s">
        <v>1527</v>
      </c>
      <c r="K109" s="68"/>
      <c r="M109" t="s">
        <v>720</v>
      </c>
      <c r="N109" t="s">
        <v>411</v>
      </c>
      <c r="O109" t="s">
        <v>151</v>
      </c>
      <c r="P109" t="s">
        <v>1440</v>
      </c>
      <c r="Q109" t="s">
        <v>1249</v>
      </c>
      <c r="R109" t="s">
        <v>40</v>
      </c>
    </row>
    <row r="110" spans="1:18" x14ac:dyDescent="0.2">
      <c r="A110">
        <v>108</v>
      </c>
      <c r="B110" s="13" t="e">
        <f>VLOOKUP(A110,$G$3:$K$202,#REF!,FALSE)</f>
        <v>#REF!</v>
      </c>
      <c r="C110" s="13"/>
      <c r="D110" s="13"/>
      <c r="G110" s="67">
        <v>108</v>
      </c>
      <c r="H110" s="68" t="s">
        <v>1919</v>
      </c>
      <c r="I110" s="68"/>
      <c r="J110" s="68" t="s">
        <v>1528</v>
      </c>
      <c r="K110" s="68"/>
      <c r="M110" t="s">
        <v>721</v>
      </c>
      <c r="N110" t="s">
        <v>412</v>
      </c>
      <c r="O110" t="s">
        <v>151</v>
      </c>
      <c r="P110" t="s">
        <v>1441</v>
      </c>
      <c r="Q110" t="s">
        <v>1250</v>
      </c>
      <c r="R110" t="s">
        <v>546</v>
      </c>
    </row>
    <row r="111" spans="1:18" x14ac:dyDescent="0.2">
      <c r="A111">
        <v>109</v>
      </c>
      <c r="B111" s="13" t="e">
        <f>VLOOKUP(A111,$G$3:$K$202,#REF!,FALSE)</f>
        <v>#REF!</v>
      </c>
      <c r="C111" s="13"/>
      <c r="D111" s="13"/>
      <c r="G111" s="67">
        <v>109</v>
      </c>
      <c r="H111" s="68" t="s">
        <v>1920</v>
      </c>
      <c r="I111" s="68"/>
      <c r="J111" s="68" t="s">
        <v>1529</v>
      </c>
      <c r="K111" s="68"/>
      <c r="M111" t="s">
        <v>722</v>
      </c>
      <c r="N111" t="s">
        <v>413</v>
      </c>
      <c r="O111" t="s">
        <v>151</v>
      </c>
      <c r="P111" t="s">
        <v>1442</v>
      </c>
      <c r="Q111" t="s">
        <v>1252</v>
      </c>
      <c r="R111" t="s">
        <v>547</v>
      </c>
    </row>
    <row r="112" spans="1:18" x14ac:dyDescent="0.2">
      <c r="A112">
        <v>110</v>
      </c>
      <c r="B112" s="13" t="e">
        <f>VLOOKUP(A112,$G$3:$K$202,#REF!,FALSE)</f>
        <v>#REF!</v>
      </c>
      <c r="C112" s="13"/>
      <c r="D112" s="13"/>
      <c r="G112" s="67">
        <v>110</v>
      </c>
      <c r="H112" s="68" t="s">
        <v>1921</v>
      </c>
      <c r="I112" s="68"/>
      <c r="J112" s="68" t="s">
        <v>1530</v>
      </c>
      <c r="K112" s="68"/>
      <c r="M112" t="s">
        <v>723</v>
      </c>
      <c r="N112" t="s">
        <v>414</v>
      </c>
      <c r="O112" t="s">
        <v>151</v>
      </c>
      <c r="P112" t="s">
        <v>1443</v>
      </c>
      <c r="Q112" t="s">
        <v>1622</v>
      </c>
      <c r="R112" t="s">
        <v>1621</v>
      </c>
    </row>
    <row r="113" spans="1:18" x14ac:dyDescent="0.2">
      <c r="A113">
        <v>111</v>
      </c>
      <c r="B113" s="13" t="e">
        <f>VLOOKUP(A113,$G$3:$K$202,#REF!,FALSE)</f>
        <v>#REF!</v>
      </c>
      <c r="C113" s="13"/>
      <c r="D113" s="13"/>
      <c r="G113" s="67">
        <v>111</v>
      </c>
      <c r="H113" s="68" t="s">
        <v>1922</v>
      </c>
      <c r="I113" s="68"/>
      <c r="J113" s="68" t="s">
        <v>1531</v>
      </c>
      <c r="K113" s="68"/>
      <c r="M113" t="s">
        <v>724</v>
      </c>
      <c r="N113" t="s">
        <v>415</v>
      </c>
      <c r="O113" t="s">
        <v>151</v>
      </c>
      <c r="P113" t="s">
        <v>1444</v>
      </c>
      <c r="Q113" t="s">
        <v>1251</v>
      </c>
      <c r="R113" t="s">
        <v>41</v>
      </c>
    </row>
    <row r="114" spans="1:18" x14ac:dyDescent="0.2">
      <c r="A114">
        <v>112</v>
      </c>
      <c r="B114" s="13" t="e">
        <f>VLOOKUP(A114,$G$3:$K$202,#REF!,FALSE)</f>
        <v>#REF!</v>
      </c>
      <c r="C114" s="13"/>
      <c r="D114" s="13"/>
      <c r="G114" s="67">
        <v>112</v>
      </c>
      <c r="H114" s="68" t="s">
        <v>1923</v>
      </c>
      <c r="I114" s="68"/>
      <c r="J114" s="68" t="s">
        <v>1532</v>
      </c>
      <c r="K114" s="68"/>
      <c r="M114" t="s">
        <v>725</v>
      </c>
      <c r="N114" t="s">
        <v>416</v>
      </c>
      <c r="O114" t="s">
        <v>151</v>
      </c>
      <c r="P114" t="s">
        <v>1445</v>
      </c>
      <c r="Q114" t="s">
        <v>1253</v>
      </c>
      <c r="R114" t="s">
        <v>42</v>
      </c>
    </row>
    <row r="115" spans="1:18" x14ac:dyDescent="0.2">
      <c r="A115">
        <v>113</v>
      </c>
      <c r="B115" s="13" t="e">
        <f>VLOOKUP(A115,$G$3:$K$202,#REF!,FALSE)</f>
        <v>#REF!</v>
      </c>
      <c r="C115" s="13"/>
      <c r="D115" s="13"/>
      <c r="G115" s="67">
        <v>113</v>
      </c>
      <c r="H115" s="68" t="s">
        <v>1924</v>
      </c>
      <c r="I115" s="68"/>
      <c r="J115" s="68" t="s">
        <v>1533</v>
      </c>
      <c r="K115" s="68"/>
      <c r="M115" t="s">
        <v>726</v>
      </c>
      <c r="N115" t="s">
        <v>417</v>
      </c>
      <c r="O115" t="s">
        <v>151</v>
      </c>
      <c r="P115" t="s">
        <v>1446</v>
      </c>
      <c r="Q115" t="s">
        <v>1255</v>
      </c>
      <c r="R115" t="s">
        <v>43</v>
      </c>
    </row>
    <row r="116" spans="1:18" x14ac:dyDescent="0.2">
      <c r="A116">
        <v>114</v>
      </c>
      <c r="B116" s="13" t="e">
        <f>VLOOKUP(A116,$G$3:$K$202,#REF!,FALSE)</f>
        <v>#REF!</v>
      </c>
      <c r="C116" s="13"/>
      <c r="D116" s="13"/>
      <c r="G116" s="67">
        <v>114</v>
      </c>
      <c r="H116" s="68" t="s">
        <v>1925</v>
      </c>
      <c r="I116" s="68"/>
      <c r="J116" s="68" t="s">
        <v>1534</v>
      </c>
      <c r="K116" s="68"/>
      <c r="M116" t="s">
        <v>727</v>
      </c>
      <c r="N116" t="s">
        <v>418</v>
      </c>
      <c r="O116" t="s">
        <v>151</v>
      </c>
      <c r="P116" t="s">
        <v>1447</v>
      </c>
      <c r="Q116" t="s">
        <v>1257</v>
      </c>
      <c r="R116" t="s">
        <v>44</v>
      </c>
    </row>
    <row r="117" spans="1:18" x14ac:dyDescent="0.2">
      <c r="A117">
        <v>115</v>
      </c>
      <c r="B117" s="13" t="e">
        <f>VLOOKUP(A117,$G$3:$K$202,#REF!,FALSE)</f>
        <v>#REF!</v>
      </c>
      <c r="C117" s="13"/>
      <c r="D117" s="13"/>
      <c r="G117" s="67">
        <v>115</v>
      </c>
      <c r="H117" s="68" t="s">
        <v>1926</v>
      </c>
      <c r="I117" s="68"/>
      <c r="J117" s="68" t="s">
        <v>1535</v>
      </c>
      <c r="K117" s="68"/>
      <c r="M117" t="s">
        <v>728</v>
      </c>
      <c r="N117" t="s">
        <v>419</v>
      </c>
      <c r="O117" t="s">
        <v>151</v>
      </c>
      <c r="P117" t="s">
        <v>1448</v>
      </c>
      <c r="Q117" t="s">
        <v>1259</v>
      </c>
      <c r="R117" t="s">
        <v>598</v>
      </c>
    </row>
    <row r="118" spans="1:18" x14ac:dyDescent="0.2">
      <c r="A118">
        <v>116</v>
      </c>
      <c r="B118" s="13" t="e">
        <f>VLOOKUP(A118,$G$3:$K$202,#REF!,FALSE)</f>
        <v>#REF!</v>
      </c>
      <c r="C118" s="13"/>
      <c r="D118" s="13"/>
      <c r="G118" s="67">
        <v>116</v>
      </c>
      <c r="H118" s="68" t="s">
        <v>1927</v>
      </c>
      <c r="I118" s="68"/>
      <c r="J118" s="68" t="s">
        <v>1536</v>
      </c>
      <c r="K118" s="68"/>
      <c r="M118" t="s">
        <v>729</v>
      </c>
      <c r="N118" t="s">
        <v>420</v>
      </c>
      <c r="O118" t="s">
        <v>151</v>
      </c>
      <c r="P118" t="s">
        <v>1449</v>
      </c>
      <c r="Q118" t="s">
        <v>1258</v>
      </c>
      <c r="R118" t="s">
        <v>45</v>
      </c>
    </row>
    <row r="119" spans="1:18" x14ac:dyDescent="0.2">
      <c r="A119">
        <v>117</v>
      </c>
      <c r="B119" s="13" t="e">
        <f>VLOOKUP(A119,$G$3:$K$202,#REF!,FALSE)</f>
        <v>#REF!</v>
      </c>
      <c r="C119" s="13"/>
      <c r="D119" s="13"/>
      <c r="G119" s="67">
        <v>117</v>
      </c>
      <c r="H119" s="68" t="s">
        <v>1928</v>
      </c>
      <c r="I119" s="68"/>
      <c r="J119" s="68" t="s">
        <v>1537</v>
      </c>
      <c r="K119" s="68"/>
      <c r="M119" t="s">
        <v>730</v>
      </c>
      <c r="N119" t="s">
        <v>421</v>
      </c>
      <c r="O119" t="s">
        <v>151</v>
      </c>
      <c r="P119" t="s">
        <v>1450</v>
      </c>
      <c r="Q119" t="s">
        <v>1260</v>
      </c>
      <c r="R119" t="s">
        <v>46</v>
      </c>
    </row>
    <row r="120" spans="1:18" x14ac:dyDescent="0.2">
      <c r="A120">
        <v>118</v>
      </c>
      <c r="B120" s="13" t="e">
        <f>VLOOKUP(A120,$G$3:$K$202,#REF!,FALSE)</f>
        <v>#REF!</v>
      </c>
      <c r="C120" s="13"/>
      <c r="D120" s="13"/>
      <c r="G120" s="67">
        <v>118</v>
      </c>
      <c r="H120" s="68" t="s">
        <v>1929</v>
      </c>
      <c r="I120" s="68"/>
      <c r="J120" s="68" t="s">
        <v>1538</v>
      </c>
      <c r="K120" s="68"/>
      <c r="M120" t="s">
        <v>731</v>
      </c>
      <c r="N120" t="s">
        <v>422</v>
      </c>
      <c r="O120" t="s">
        <v>151</v>
      </c>
      <c r="P120" t="s">
        <v>1451</v>
      </c>
      <c r="Q120" t="s">
        <v>1254</v>
      </c>
      <c r="R120" t="s">
        <v>596</v>
      </c>
    </row>
    <row r="121" spans="1:18" x14ac:dyDescent="0.2">
      <c r="A121">
        <v>119</v>
      </c>
      <c r="B121" s="13" t="e">
        <f>VLOOKUP(A121,$G$3:$K$202,#REF!,FALSE)</f>
        <v>#REF!</v>
      </c>
      <c r="C121" s="13"/>
      <c r="D121" s="13"/>
      <c r="G121" s="67">
        <v>119</v>
      </c>
      <c r="H121" s="68" t="s">
        <v>1930</v>
      </c>
      <c r="I121" s="68"/>
      <c r="J121" s="68" t="s">
        <v>1539</v>
      </c>
      <c r="K121" s="68"/>
      <c r="M121" t="s">
        <v>732</v>
      </c>
      <c r="N121" t="s">
        <v>423</v>
      </c>
      <c r="O121" t="s">
        <v>151</v>
      </c>
      <c r="P121" t="s">
        <v>1452</v>
      </c>
      <c r="Q121" t="s">
        <v>1256</v>
      </c>
      <c r="R121" t="s">
        <v>597</v>
      </c>
    </row>
    <row r="122" spans="1:18" x14ac:dyDescent="0.2">
      <c r="A122">
        <v>120</v>
      </c>
      <c r="B122" s="13" t="e">
        <f>VLOOKUP(A122,$G$3:$K$202,#REF!,FALSE)</f>
        <v>#REF!</v>
      </c>
      <c r="C122" s="13"/>
      <c r="D122" s="13"/>
      <c r="G122" s="67">
        <v>120</v>
      </c>
      <c r="H122" s="68" t="s">
        <v>1931</v>
      </c>
      <c r="I122" s="68"/>
      <c r="J122" s="68" t="s">
        <v>1540</v>
      </c>
      <c r="K122" s="68"/>
      <c r="M122" t="s">
        <v>733</v>
      </c>
      <c r="N122" t="s">
        <v>424</v>
      </c>
      <c r="O122" t="s">
        <v>151</v>
      </c>
      <c r="P122" t="s">
        <v>1453</v>
      </c>
      <c r="Q122" t="s">
        <v>1623</v>
      </c>
      <c r="R122" t="s">
        <v>47</v>
      </c>
    </row>
    <row r="123" spans="1:18" x14ac:dyDescent="0.2">
      <c r="A123">
        <v>121</v>
      </c>
      <c r="B123" s="13" t="e">
        <f>VLOOKUP(A123,$G$3:$K$202,#REF!,FALSE)</f>
        <v>#REF!</v>
      </c>
      <c r="C123" s="13"/>
      <c r="D123" s="13"/>
      <c r="G123" s="67">
        <v>121</v>
      </c>
      <c r="H123" s="68" t="s">
        <v>1932</v>
      </c>
      <c r="I123" s="68"/>
      <c r="J123" s="68" t="s">
        <v>1541</v>
      </c>
      <c r="K123" s="68"/>
      <c r="M123" t="s">
        <v>734</v>
      </c>
      <c r="N123" t="s">
        <v>425</v>
      </c>
      <c r="O123" t="s">
        <v>151</v>
      </c>
      <c r="P123" t="s">
        <v>1454</v>
      </c>
      <c r="Q123" t="s">
        <v>1270</v>
      </c>
      <c r="R123" t="s">
        <v>96</v>
      </c>
    </row>
    <row r="124" spans="1:18" x14ac:dyDescent="0.2">
      <c r="A124">
        <v>122</v>
      </c>
      <c r="B124" s="13" t="e">
        <f>VLOOKUP(A124,$G$3:$K$202,#REF!,FALSE)</f>
        <v>#REF!</v>
      </c>
      <c r="C124" s="13"/>
      <c r="D124" s="13"/>
      <c r="G124" s="67">
        <v>122</v>
      </c>
      <c r="H124" s="68" t="s">
        <v>1933</v>
      </c>
      <c r="I124" s="68"/>
      <c r="J124" s="68" t="s">
        <v>1542</v>
      </c>
      <c r="K124" s="68"/>
      <c r="M124" t="s">
        <v>735</v>
      </c>
      <c r="N124" t="s">
        <v>426</v>
      </c>
      <c r="O124" t="s">
        <v>151</v>
      </c>
      <c r="P124" t="s">
        <v>1455</v>
      </c>
      <c r="Q124" t="s">
        <v>1243</v>
      </c>
      <c r="R124" t="s">
        <v>35</v>
      </c>
    </row>
    <row r="125" spans="1:18" x14ac:dyDescent="0.2">
      <c r="A125">
        <v>123</v>
      </c>
      <c r="B125" s="13" t="e">
        <f>VLOOKUP(A125,$G$3:$K$202,#REF!,FALSE)</f>
        <v>#REF!</v>
      </c>
      <c r="C125" s="13"/>
      <c r="D125" s="13"/>
      <c r="G125" s="67">
        <v>123</v>
      </c>
      <c r="H125" s="68"/>
      <c r="I125" s="68"/>
      <c r="J125" s="68" t="s">
        <v>1543</v>
      </c>
      <c r="K125" s="68"/>
      <c r="M125" t="s">
        <v>736</v>
      </c>
      <c r="N125" t="s">
        <v>427</v>
      </c>
      <c r="O125" t="s">
        <v>151</v>
      </c>
      <c r="P125" t="s">
        <v>1456</v>
      </c>
      <c r="Q125" t="s">
        <v>1244</v>
      </c>
      <c r="R125" t="s">
        <v>544</v>
      </c>
    </row>
    <row r="126" spans="1:18" x14ac:dyDescent="0.2">
      <c r="A126">
        <v>124</v>
      </c>
      <c r="B126" s="13" t="e">
        <f>VLOOKUP(A126,$G$3:$K$202,#REF!,FALSE)</f>
        <v>#REF!</v>
      </c>
      <c r="C126" s="13"/>
      <c r="D126" s="13"/>
      <c r="G126" s="67">
        <v>124</v>
      </c>
      <c r="H126" s="68"/>
      <c r="I126" s="68"/>
      <c r="J126" s="68" t="s">
        <v>1544</v>
      </c>
      <c r="K126" s="68"/>
      <c r="M126" t="s">
        <v>737</v>
      </c>
      <c r="N126" t="s">
        <v>428</v>
      </c>
      <c r="O126" t="s">
        <v>151</v>
      </c>
      <c r="P126" t="s">
        <v>1457</v>
      </c>
      <c r="Q126" t="s">
        <v>1245</v>
      </c>
      <c r="R126" t="s">
        <v>36</v>
      </c>
    </row>
    <row r="127" spans="1:18" x14ac:dyDescent="0.2">
      <c r="A127">
        <v>125</v>
      </c>
      <c r="B127" s="13" t="e">
        <f>VLOOKUP(A127,$G$3:$K$202,#REF!,FALSE)</f>
        <v>#REF!</v>
      </c>
      <c r="C127" s="13"/>
      <c r="D127" s="13"/>
      <c r="G127" s="67">
        <v>125</v>
      </c>
      <c r="H127" s="68"/>
      <c r="I127" s="68"/>
      <c r="J127" s="68" t="s">
        <v>1545</v>
      </c>
      <c r="K127" s="68"/>
      <c r="M127" t="s">
        <v>738</v>
      </c>
      <c r="N127" t="s">
        <v>429</v>
      </c>
      <c r="O127" t="s">
        <v>151</v>
      </c>
      <c r="P127" t="s">
        <v>1458</v>
      </c>
      <c r="Q127" t="s">
        <v>1246</v>
      </c>
      <c r="R127" t="s">
        <v>37</v>
      </c>
    </row>
    <row r="128" spans="1:18" x14ac:dyDescent="0.2">
      <c r="A128">
        <v>126</v>
      </c>
      <c r="B128" s="13" t="e">
        <f>VLOOKUP(A128,$G$3:$K$202,#REF!,FALSE)</f>
        <v>#REF!</v>
      </c>
      <c r="C128" s="13"/>
      <c r="D128" s="13"/>
      <c r="G128" s="67">
        <v>126</v>
      </c>
      <c r="H128" s="68"/>
      <c r="I128" s="68"/>
      <c r="J128" s="68" t="s">
        <v>1546</v>
      </c>
      <c r="K128" s="68"/>
      <c r="M128" t="s">
        <v>739</v>
      </c>
      <c r="N128" t="s">
        <v>430</v>
      </c>
      <c r="O128" t="s">
        <v>151</v>
      </c>
      <c r="P128" t="s">
        <v>1459</v>
      </c>
      <c r="Q128" t="s">
        <v>1276</v>
      </c>
      <c r="R128" t="s">
        <v>608</v>
      </c>
    </row>
    <row r="129" spans="1:18" x14ac:dyDescent="0.2">
      <c r="A129">
        <v>127</v>
      </c>
      <c r="B129" s="13" t="e">
        <f>VLOOKUP(A129,$G$3:$K$202,#REF!,FALSE)</f>
        <v>#REF!</v>
      </c>
      <c r="C129" s="13"/>
      <c r="D129" s="13"/>
      <c r="G129" s="67">
        <v>127</v>
      </c>
      <c r="H129" s="68"/>
      <c r="I129" s="68"/>
      <c r="J129" s="68" t="s">
        <v>1547</v>
      </c>
      <c r="K129" s="68"/>
      <c r="M129" t="s">
        <v>740</v>
      </c>
      <c r="N129" t="s">
        <v>431</v>
      </c>
      <c r="O129" t="s">
        <v>151</v>
      </c>
      <c r="P129" t="s">
        <v>1460</v>
      </c>
      <c r="Q129" t="s">
        <v>1277</v>
      </c>
      <c r="R129" t="s">
        <v>1638</v>
      </c>
    </row>
    <row r="130" spans="1:18" x14ac:dyDescent="0.2">
      <c r="A130">
        <v>128</v>
      </c>
      <c r="B130" s="13" t="e">
        <f>VLOOKUP(A130,$G$3:$K$202,#REF!,FALSE)</f>
        <v>#REF!</v>
      </c>
      <c r="C130" s="13"/>
      <c r="D130" s="13"/>
      <c r="G130" s="67">
        <v>128</v>
      </c>
      <c r="H130" s="68"/>
      <c r="I130" s="68"/>
      <c r="J130" s="68" t="s">
        <v>1548</v>
      </c>
      <c r="K130" s="68"/>
      <c r="M130" t="s">
        <v>741</v>
      </c>
      <c r="N130" t="s">
        <v>432</v>
      </c>
      <c r="O130" t="s">
        <v>151</v>
      </c>
      <c r="P130" t="s">
        <v>1461</v>
      </c>
      <c r="Q130" t="s">
        <v>1278</v>
      </c>
      <c r="R130" t="s">
        <v>1639</v>
      </c>
    </row>
    <row r="131" spans="1:18" x14ac:dyDescent="0.2">
      <c r="A131">
        <v>129</v>
      </c>
      <c r="B131" s="13" t="e">
        <f>VLOOKUP(A131,$G$3:$K$202,#REF!,FALSE)</f>
        <v>#REF!</v>
      </c>
      <c r="C131" s="13"/>
      <c r="D131" s="13"/>
      <c r="G131" s="67">
        <v>129</v>
      </c>
      <c r="H131" s="68"/>
      <c r="I131" s="68"/>
      <c r="J131" s="68" t="s">
        <v>1549</v>
      </c>
      <c r="K131" s="68"/>
      <c r="M131" t="s">
        <v>742</v>
      </c>
      <c r="N131" t="s">
        <v>433</v>
      </c>
      <c r="O131" t="s">
        <v>151</v>
      </c>
      <c r="P131" t="s">
        <v>1462</v>
      </c>
      <c r="Q131" t="s">
        <v>1279</v>
      </c>
      <c r="R131" t="s">
        <v>1640</v>
      </c>
    </row>
    <row r="132" spans="1:18" x14ac:dyDescent="0.2">
      <c r="A132">
        <v>130</v>
      </c>
      <c r="B132" s="13" t="e">
        <f>VLOOKUP(A132,$G$3:$K$202,#REF!,FALSE)</f>
        <v>#REF!</v>
      </c>
      <c r="C132" s="13"/>
      <c r="D132" s="13"/>
      <c r="G132" s="67">
        <v>130</v>
      </c>
      <c r="H132" s="68"/>
      <c r="I132" s="68"/>
      <c r="J132" s="68" t="s">
        <v>1550</v>
      </c>
      <c r="K132" s="68"/>
      <c r="M132" t="s">
        <v>743</v>
      </c>
      <c r="N132" t="s">
        <v>434</v>
      </c>
      <c r="O132" t="s">
        <v>151</v>
      </c>
      <c r="P132" t="s">
        <v>1463</v>
      </c>
      <c r="Q132" t="s">
        <v>1280</v>
      </c>
      <c r="R132" t="s">
        <v>1641</v>
      </c>
    </row>
    <row r="133" spans="1:18" x14ac:dyDescent="0.2">
      <c r="A133">
        <v>131</v>
      </c>
      <c r="B133" s="13" t="e">
        <f>VLOOKUP(A133,$G$3:$K$202,#REF!,FALSE)</f>
        <v>#REF!</v>
      </c>
      <c r="C133" s="13"/>
      <c r="D133" s="13"/>
      <c r="G133" s="67">
        <v>131</v>
      </c>
      <c r="H133" s="68"/>
      <c r="I133" s="68"/>
      <c r="J133" s="68" t="s">
        <v>1551</v>
      </c>
      <c r="K133" s="68"/>
      <c r="M133" t="s">
        <v>744</v>
      </c>
      <c r="N133" t="s">
        <v>435</v>
      </c>
      <c r="O133" t="s">
        <v>151</v>
      </c>
      <c r="P133" t="s">
        <v>1464</v>
      </c>
      <c r="Q133" t="s">
        <v>1281</v>
      </c>
      <c r="R133" t="s">
        <v>609</v>
      </c>
    </row>
    <row r="134" spans="1:18" x14ac:dyDescent="0.2">
      <c r="A134">
        <v>132</v>
      </c>
      <c r="B134" s="13" t="e">
        <f>VLOOKUP(A134,$G$3:$K$202,#REF!,FALSE)</f>
        <v>#REF!</v>
      </c>
      <c r="C134" s="13"/>
      <c r="D134" s="13"/>
      <c r="G134" s="67">
        <v>132</v>
      </c>
      <c r="H134" s="68"/>
      <c r="I134" s="68"/>
      <c r="J134" s="68" t="s">
        <v>1552</v>
      </c>
      <c r="K134" s="68"/>
      <c r="M134" t="s">
        <v>745</v>
      </c>
      <c r="N134" t="s">
        <v>436</v>
      </c>
      <c r="O134" t="s">
        <v>151</v>
      </c>
      <c r="P134" t="s">
        <v>1465</v>
      </c>
      <c r="Q134" t="s">
        <v>1283</v>
      </c>
      <c r="R134" t="s">
        <v>698</v>
      </c>
    </row>
    <row r="135" spans="1:18" x14ac:dyDescent="0.2">
      <c r="A135">
        <v>133</v>
      </c>
      <c r="B135" s="13" t="e">
        <f>VLOOKUP(A135,$G$3:$K$202,#REF!,FALSE)</f>
        <v>#REF!</v>
      </c>
      <c r="C135" s="13"/>
      <c r="D135" s="13"/>
      <c r="G135" s="67">
        <v>133</v>
      </c>
      <c r="H135" s="68"/>
      <c r="I135" s="68"/>
      <c r="J135" s="68" t="s">
        <v>1553</v>
      </c>
      <c r="K135" s="68"/>
      <c r="M135" t="s">
        <v>746</v>
      </c>
      <c r="N135" t="s">
        <v>437</v>
      </c>
      <c r="O135" t="s">
        <v>151</v>
      </c>
      <c r="P135" t="s">
        <v>1466</v>
      </c>
      <c r="Q135" t="s">
        <v>1284</v>
      </c>
      <c r="R135" t="s">
        <v>611</v>
      </c>
    </row>
    <row r="136" spans="1:18" x14ac:dyDescent="0.2">
      <c r="A136">
        <v>134</v>
      </c>
      <c r="B136" s="13" t="e">
        <f>VLOOKUP(A136,$G$3:$K$202,#REF!,FALSE)</f>
        <v>#REF!</v>
      </c>
      <c r="C136" s="13"/>
      <c r="D136" s="13"/>
      <c r="G136" s="67">
        <v>134</v>
      </c>
      <c r="H136" s="68"/>
      <c r="I136" s="68"/>
      <c r="J136" s="68" t="s">
        <v>1554</v>
      </c>
      <c r="K136" s="68"/>
      <c r="M136" t="s">
        <v>747</v>
      </c>
      <c r="N136" t="s">
        <v>438</v>
      </c>
      <c r="O136" t="s">
        <v>151</v>
      </c>
      <c r="P136" t="s">
        <v>1467</v>
      </c>
      <c r="Q136" t="s">
        <v>1291</v>
      </c>
      <c r="R136" t="s">
        <v>99</v>
      </c>
    </row>
    <row r="137" spans="1:18" x14ac:dyDescent="0.2">
      <c r="A137">
        <v>135</v>
      </c>
      <c r="B137" s="13" t="e">
        <f>VLOOKUP(A137,$G$3:$K$202,#REF!,FALSE)</f>
        <v>#REF!</v>
      </c>
      <c r="C137" s="13"/>
      <c r="D137" s="13"/>
      <c r="G137" s="67">
        <v>135</v>
      </c>
      <c r="H137" s="68"/>
      <c r="I137" s="68"/>
      <c r="J137" s="68" t="s">
        <v>1555</v>
      </c>
      <c r="K137" s="68"/>
      <c r="M137" t="s">
        <v>748</v>
      </c>
      <c r="N137" t="s">
        <v>439</v>
      </c>
      <c r="O137" t="s">
        <v>151</v>
      </c>
      <c r="P137" t="s">
        <v>1468</v>
      </c>
      <c r="Q137" t="s">
        <v>1292</v>
      </c>
      <c r="R137" t="s">
        <v>616</v>
      </c>
    </row>
    <row r="138" spans="1:18" x14ac:dyDescent="0.2">
      <c r="A138">
        <v>136</v>
      </c>
      <c r="B138" s="13" t="e">
        <f>VLOOKUP(A138,$G$3:$K$202,#REF!,FALSE)</f>
        <v>#REF!</v>
      </c>
      <c r="C138" s="13"/>
      <c r="D138" s="13"/>
      <c r="G138" s="67">
        <v>136</v>
      </c>
      <c r="H138" s="68"/>
      <c r="I138" s="68"/>
      <c r="J138" s="68" t="s">
        <v>1556</v>
      </c>
      <c r="K138" s="68"/>
      <c r="M138" t="s">
        <v>749</v>
      </c>
      <c r="N138" t="s">
        <v>440</v>
      </c>
      <c r="O138" t="s">
        <v>151</v>
      </c>
      <c r="P138" t="s">
        <v>1469</v>
      </c>
      <c r="Q138" t="s">
        <v>1282</v>
      </c>
      <c r="R138" t="s">
        <v>610</v>
      </c>
    </row>
    <row r="139" spans="1:18" x14ac:dyDescent="0.2">
      <c r="A139">
        <v>137</v>
      </c>
      <c r="B139" s="13" t="e">
        <f>VLOOKUP(A139,$G$3:$K$202,#REF!,FALSE)</f>
        <v>#REF!</v>
      </c>
      <c r="C139" s="13"/>
      <c r="D139" s="13"/>
      <c r="G139" s="67">
        <v>137</v>
      </c>
      <c r="H139" s="68"/>
      <c r="I139" s="68"/>
      <c r="J139" s="68" t="s">
        <v>1557</v>
      </c>
      <c r="K139" s="68"/>
      <c r="M139" t="s">
        <v>750</v>
      </c>
      <c r="N139" t="s">
        <v>441</v>
      </c>
      <c r="O139" t="s">
        <v>151</v>
      </c>
      <c r="P139" t="s">
        <v>1470</v>
      </c>
      <c r="Q139" t="s">
        <v>1293</v>
      </c>
      <c r="R139" t="s">
        <v>617</v>
      </c>
    </row>
    <row r="140" spans="1:18" x14ac:dyDescent="0.2">
      <c r="A140">
        <v>138</v>
      </c>
      <c r="B140" s="13" t="e">
        <f>VLOOKUP(A140,$G$3:$K$202,#REF!,FALSE)</f>
        <v>#REF!</v>
      </c>
      <c r="C140" s="13"/>
      <c r="D140" s="13"/>
      <c r="G140" s="67">
        <v>138</v>
      </c>
      <c r="H140" s="68"/>
      <c r="I140" s="68"/>
      <c r="J140" s="68" t="s">
        <v>1558</v>
      </c>
      <c r="K140" s="68"/>
      <c r="M140" t="s">
        <v>751</v>
      </c>
      <c r="N140" t="s">
        <v>442</v>
      </c>
      <c r="O140" t="s">
        <v>151</v>
      </c>
      <c r="P140" t="s">
        <v>1471</v>
      </c>
      <c r="Q140" t="s">
        <v>1294</v>
      </c>
      <c r="R140" t="s">
        <v>618</v>
      </c>
    </row>
    <row r="141" spans="1:18" x14ac:dyDescent="0.2">
      <c r="A141">
        <v>139</v>
      </c>
      <c r="B141" s="13" t="e">
        <f>VLOOKUP(A141,$G$3:$K$202,#REF!,FALSE)</f>
        <v>#REF!</v>
      </c>
      <c r="C141" s="13"/>
      <c r="D141" s="13"/>
      <c r="G141" s="67">
        <v>139</v>
      </c>
      <c r="H141" s="68"/>
      <c r="I141" s="68"/>
      <c r="J141" s="68" t="s">
        <v>1559</v>
      </c>
      <c r="K141" s="68"/>
      <c r="M141" t="s">
        <v>752</v>
      </c>
      <c r="N141" t="s">
        <v>443</v>
      </c>
      <c r="O141" t="s">
        <v>151</v>
      </c>
      <c r="P141" t="s">
        <v>1472</v>
      </c>
      <c r="Q141" t="s">
        <v>1295</v>
      </c>
      <c r="R141" t="s">
        <v>619</v>
      </c>
    </row>
    <row r="142" spans="1:18" x14ac:dyDescent="0.2">
      <c r="A142">
        <v>140</v>
      </c>
      <c r="B142" s="13" t="e">
        <f>VLOOKUP(A142,$G$3:$K$202,#REF!,FALSE)</f>
        <v>#REF!</v>
      </c>
      <c r="C142" s="13"/>
      <c r="D142" s="13"/>
      <c r="G142" s="67">
        <v>140</v>
      </c>
      <c r="H142" s="68"/>
      <c r="I142" s="68"/>
      <c r="J142" s="68" t="s">
        <v>1560</v>
      </c>
      <c r="K142" s="68"/>
      <c r="M142" t="s">
        <v>753</v>
      </c>
      <c r="N142" t="s">
        <v>444</v>
      </c>
      <c r="O142" t="s">
        <v>151</v>
      </c>
      <c r="P142" t="s">
        <v>1473</v>
      </c>
      <c r="Q142" t="s">
        <v>1296</v>
      </c>
      <c r="R142" t="s">
        <v>620</v>
      </c>
    </row>
    <row r="143" spans="1:18" x14ac:dyDescent="0.2">
      <c r="A143">
        <v>141</v>
      </c>
      <c r="B143" s="13" t="e">
        <f>VLOOKUP(A143,$G$3:$K$202,#REF!,FALSE)</f>
        <v>#REF!</v>
      </c>
      <c r="C143" s="13"/>
      <c r="D143" s="13"/>
      <c r="G143" s="67">
        <v>141</v>
      </c>
      <c r="H143" s="68"/>
      <c r="I143" s="68"/>
      <c r="J143" s="68" t="s">
        <v>1561</v>
      </c>
      <c r="K143" s="68"/>
      <c r="M143" t="s">
        <v>754</v>
      </c>
      <c r="N143" t="s">
        <v>445</v>
      </c>
      <c r="O143" t="s">
        <v>151</v>
      </c>
      <c r="P143" t="s">
        <v>1474</v>
      </c>
      <c r="Q143" t="s">
        <v>1297</v>
      </c>
      <c r="R143" t="s">
        <v>621</v>
      </c>
    </row>
    <row r="144" spans="1:18" x14ac:dyDescent="0.2">
      <c r="A144">
        <v>142</v>
      </c>
      <c r="B144" s="13" t="e">
        <f>VLOOKUP(A144,$G$3:$K$202,#REF!,FALSE)</f>
        <v>#REF!</v>
      </c>
      <c r="C144" s="13"/>
      <c r="D144" s="13"/>
      <c r="G144" s="67">
        <v>142</v>
      </c>
      <c r="H144" s="68"/>
      <c r="I144" s="68"/>
      <c r="J144" s="68" t="s">
        <v>1562</v>
      </c>
      <c r="K144" s="68"/>
      <c r="M144" t="s">
        <v>755</v>
      </c>
      <c r="N144" t="s">
        <v>446</v>
      </c>
      <c r="O144" t="s">
        <v>151</v>
      </c>
      <c r="P144" t="s">
        <v>1475</v>
      </c>
      <c r="Q144" t="s">
        <v>1298</v>
      </c>
      <c r="R144" t="s">
        <v>622</v>
      </c>
    </row>
    <row r="145" spans="1:18" x14ac:dyDescent="0.2">
      <c r="A145">
        <v>143</v>
      </c>
      <c r="B145" s="13" t="e">
        <f>VLOOKUP(A145,$G$3:$K$202,#REF!,FALSE)</f>
        <v>#REF!</v>
      </c>
      <c r="C145" s="13"/>
      <c r="D145" s="13"/>
      <c r="G145" s="67">
        <v>143</v>
      </c>
      <c r="H145" s="68"/>
      <c r="I145" s="68"/>
      <c r="J145" s="68" t="s">
        <v>1563</v>
      </c>
      <c r="K145" s="68"/>
      <c r="M145" t="s">
        <v>756</v>
      </c>
      <c r="N145" t="s">
        <v>447</v>
      </c>
      <c r="O145" t="s">
        <v>151</v>
      </c>
      <c r="P145" t="s">
        <v>1476</v>
      </c>
      <c r="Q145" t="s">
        <v>1286</v>
      </c>
      <c r="R145" t="s">
        <v>52</v>
      </c>
    </row>
    <row r="146" spans="1:18" x14ac:dyDescent="0.2">
      <c r="A146">
        <v>144</v>
      </c>
      <c r="B146" s="13" t="e">
        <f>VLOOKUP(A146,$G$3:$K$202,#REF!,FALSE)</f>
        <v>#REF!</v>
      </c>
      <c r="C146" s="13"/>
      <c r="D146" s="13"/>
      <c r="G146" s="67">
        <v>144</v>
      </c>
      <c r="H146" s="68"/>
      <c r="I146" s="68"/>
      <c r="J146" s="68" t="s">
        <v>1564</v>
      </c>
      <c r="K146" s="68"/>
      <c r="M146" t="s">
        <v>757</v>
      </c>
      <c r="N146" t="s">
        <v>448</v>
      </c>
      <c r="O146" t="s">
        <v>151</v>
      </c>
      <c r="P146" t="s">
        <v>1477</v>
      </c>
      <c r="Q146" t="s">
        <v>1287</v>
      </c>
      <c r="R146" t="s">
        <v>613</v>
      </c>
    </row>
    <row r="147" spans="1:18" x14ac:dyDescent="0.2">
      <c r="A147">
        <v>145</v>
      </c>
      <c r="B147" s="13" t="e">
        <f>VLOOKUP(A147,$G$3:$K$202,#REF!,FALSE)</f>
        <v>#REF!</v>
      </c>
      <c r="C147" s="13"/>
      <c r="D147" s="13"/>
      <c r="G147" s="67">
        <v>145</v>
      </c>
      <c r="H147" s="68"/>
      <c r="I147" s="68"/>
      <c r="J147" s="68" t="s">
        <v>1565</v>
      </c>
      <c r="K147" s="68"/>
      <c r="M147" t="s">
        <v>758</v>
      </c>
      <c r="N147" t="s">
        <v>449</v>
      </c>
      <c r="O147" t="s">
        <v>151</v>
      </c>
      <c r="P147" t="s">
        <v>1478</v>
      </c>
      <c r="Q147" t="s">
        <v>1288</v>
      </c>
      <c r="R147" t="s">
        <v>614</v>
      </c>
    </row>
    <row r="148" spans="1:18" x14ac:dyDescent="0.2">
      <c r="A148">
        <v>146</v>
      </c>
      <c r="B148" s="13" t="e">
        <f>VLOOKUP(A148,$G$3:$K$202,#REF!,FALSE)</f>
        <v>#REF!</v>
      </c>
      <c r="C148" s="13"/>
      <c r="D148" s="13"/>
      <c r="G148" s="67">
        <v>146</v>
      </c>
      <c r="H148" s="68"/>
      <c r="I148" s="68"/>
      <c r="J148" s="68" t="s">
        <v>1566</v>
      </c>
      <c r="K148" s="68"/>
      <c r="M148" t="s">
        <v>759</v>
      </c>
      <c r="N148" t="s">
        <v>450</v>
      </c>
      <c r="O148" t="s">
        <v>151</v>
      </c>
      <c r="P148" t="s">
        <v>1479</v>
      </c>
      <c r="Q148" t="s">
        <v>1289</v>
      </c>
      <c r="R148" t="s">
        <v>615</v>
      </c>
    </row>
    <row r="149" spans="1:18" x14ac:dyDescent="0.2">
      <c r="A149">
        <v>147</v>
      </c>
      <c r="B149" s="13" t="e">
        <f>VLOOKUP(A149,$G$3:$K$202,#REF!,FALSE)</f>
        <v>#REF!</v>
      </c>
      <c r="C149" s="13"/>
      <c r="D149" s="13"/>
      <c r="G149" s="67">
        <v>147</v>
      </c>
      <c r="H149" s="68"/>
      <c r="I149" s="68"/>
      <c r="J149" s="68" t="s">
        <v>1567</v>
      </c>
      <c r="K149" s="68"/>
      <c r="M149" t="s">
        <v>760</v>
      </c>
      <c r="N149" t="s">
        <v>451</v>
      </c>
      <c r="O149" t="s">
        <v>151</v>
      </c>
      <c r="P149" t="s">
        <v>1480</v>
      </c>
      <c r="Q149" t="s">
        <v>1290</v>
      </c>
      <c r="R149" t="s">
        <v>53</v>
      </c>
    </row>
    <row r="150" spans="1:18" x14ac:dyDescent="0.2">
      <c r="A150">
        <v>148</v>
      </c>
      <c r="B150" s="13" t="e">
        <f>VLOOKUP(A150,$G$3:$K$202,#REF!,FALSE)</f>
        <v>#REF!</v>
      </c>
      <c r="C150" s="13"/>
      <c r="D150" s="13"/>
      <c r="G150" s="67">
        <v>148</v>
      </c>
      <c r="H150" s="68"/>
      <c r="I150" s="68"/>
      <c r="J150" s="68" t="s">
        <v>1568</v>
      </c>
      <c r="K150" s="68"/>
      <c r="M150" t="s">
        <v>761</v>
      </c>
      <c r="N150" t="s">
        <v>452</v>
      </c>
      <c r="O150" t="s">
        <v>151</v>
      </c>
      <c r="P150" t="s">
        <v>1481</v>
      </c>
      <c r="Q150" t="s">
        <v>1285</v>
      </c>
      <c r="R150" t="s">
        <v>612</v>
      </c>
    </row>
    <row r="151" spans="1:18" x14ac:dyDescent="0.2">
      <c r="A151">
        <v>149</v>
      </c>
      <c r="B151" s="13" t="e">
        <f>VLOOKUP(A151,$G$3:$K$202,#REF!,FALSE)</f>
        <v>#REF!</v>
      </c>
      <c r="C151" s="13"/>
      <c r="D151" s="13"/>
      <c r="G151" s="67">
        <v>149</v>
      </c>
      <c r="H151" s="68"/>
      <c r="I151" s="68"/>
      <c r="J151" s="68" t="s">
        <v>1569</v>
      </c>
      <c r="K151" s="68"/>
      <c r="M151" t="s">
        <v>762</v>
      </c>
      <c r="N151" t="s">
        <v>453</v>
      </c>
      <c r="O151" t="s">
        <v>151</v>
      </c>
      <c r="P151" t="s">
        <v>1482</v>
      </c>
      <c r="Q151" t="s">
        <v>1299</v>
      </c>
      <c r="R151" t="s">
        <v>54</v>
      </c>
    </row>
    <row r="152" spans="1:18" x14ac:dyDescent="0.2">
      <c r="A152">
        <v>150</v>
      </c>
      <c r="B152" s="13" t="e">
        <f>VLOOKUP(A152,$G$3:$K$202,#REF!,FALSE)</f>
        <v>#REF!</v>
      </c>
      <c r="C152" s="13"/>
      <c r="D152" s="13"/>
      <c r="G152" s="67">
        <v>150</v>
      </c>
      <c r="H152" s="68"/>
      <c r="I152" s="68"/>
      <c r="J152" s="68" t="s">
        <v>1570</v>
      </c>
      <c r="K152" s="68"/>
      <c r="M152" t="s">
        <v>763</v>
      </c>
      <c r="N152" t="s">
        <v>454</v>
      </c>
      <c r="O152" t="s">
        <v>151</v>
      </c>
      <c r="P152" t="s">
        <v>1483</v>
      </c>
      <c r="Q152" t="s">
        <v>1300</v>
      </c>
      <c r="R152" t="s">
        <v>55</v>
      </c>
    </row>
    <row r="153" spans="1:18" x14ac:dyDescent="0.2">
      <c r="A153">
        <v>151</v>
      </c>
      <c r="B153" s="13" t="e">
        <f>VLOOKUP(A153,$G$3:$K$202,#REF!,FALSE)</f>
        <v>#REF!</v>
      </c>
      <c r="C153" s="13"/>
      <c r="D153" s="13"/>
      <c r="G153" s="67">
        <v>151</v>
      </c>
      <c r="H153" s="68"/>
      <c r="I153" s="68"/>
      <c r="J153" s="68" t="s">
        <v>1571</v>
      </c>
      <c r="K153" s="68"/>
      <c r="M153" t="s">
        <v>764</v>
      </c>
      <c r="N153" t="s">
        <v>455</v>
      </c>
      <c r="O153" t="s">
        <v>151</v>
      </c>
      <c r="P153" t="s">
        <v>1484</v>
      </c>
      <c r="Q153" t="s">
        <v>1301</v>
      </c>
      <c r="R153" t="s">
        <v>623</v>
      </c>
    </row>
    <row r="154" spans="1:18" x14ac:dyDescent="0.2">
      <c r="A154">
        <v>152</v>
      </c>
      <c r="B154" s="13" t="e">
        <f>VLOOKUP(A154,$G$3:$K$202,#REF!,FALSE)</f>
        <v>#REF!</v>
      </c>
      <c r="C154" s="13"/>
      <c r="D154" s="13"/>
      <c r="G154" s="67">
        <v>152</v>
      </c>
      <c r="H154" s="68"/>
      <c r="I154" s="68"/>
      <c r="J154" s="68" t="s">
        <v>1572</v>
      </c>
      <c r="K154" s="68"/>
      <c r="M154" t="s">
        <v>765</v>
      </c>
      <c r="N154" t="s">
        <v>456</v>
      </c>
      <c r="O154" t="s">
        <v>151</v>
      </c>
      <c r="P154" t="s">
        <v>1485</v>
      </c>
      <c r="Q154" t="s">
        <v>1303</v>
      </c>
      <c r="R154" t="s">
        <v>625</v>
      </c>
    </row>
    <row r="155" spans="1:18" x14ac:dyDescent="0.2">
      <c r="A155">
        <v>153</v>
      </c>
      <c r="B155" s="13" t="e">
        <f>VLOOKUP(A155,$G$3:$K$202,#REF!,FALSE)</f>
        <v>#REF!</v>
      </c>
      <c r="C155" s="13"/>
      <c r="D155" s="13"/>
      <c r="G155" s="67">
        <v>153</v>
      </c>
      <c r="H155" s="68"/>
      <c r="I155" s="68"/>
      <c r="J155" s="68" t="s">
        <v>1573</v>
      </c>
      <c r="K155" s="68"/>
      <c r="M155" t="s">
        <v>766</v>
      </c>
      <c r="N155" t="s">
        <v>457</v>
      </c>
      <c r="O155" t="s">
        <v>151</v>
      </c>
      <c r="P155" t="s">
        <v>1486</v>
      </c>
      <c r="Q155" t="s">
        <v>1304</v>
      </c>
      <c r="R155" t="s">
        <v>626</v>
      </c>
    </row>
    <row r="156" spans="1:18" x14ac:dyDescent="0.2">
      <c r="A156">
        <v>154</v>
      </c>
      <c r="B156" s="13" t="e">
        <f>VLOOKUP(A156,$G$3:$K$202,#REF!,FALSE)</f>
        <v>#REF!</v>
      </c>
      <c r="C156" s="13"/>
      <c r="D156" s="13"/>
      <c r="G156" s="67">
        <v>154</v>
      </c>
      <c r="H156" s="68"/>
      <c r="I156" s="68"/>
      <c r="J156" s="68" t="s">
        <v>1574</v>
      </c>
      <c r="K156" s="68"/>
      <c r="M156" t="s">
        <v>767</v>
      </c>
      <c r="N156" t="s">
        <v>458</v>
      </c>
      <c r="O156" t="s">
        <v>151</v>
      </c>
      <c r="P156" t="s">
        <v>1487</v>
      </c>
      <c r="Q156" t="s">
        <v>1305</v>
      </c>
      <c r="R156" t="s">
        <v>627</v>
      </c>
    </row>
    <row r="157" spans="1:18" x14ac:dyDescent="0.2">
      <c r="A157">
        <v>155</v>
      </c>
      <c r="B157" s="13" t="e">
        <f>VLOOKUP(A157,$G$3:$K$202,#REF!,FALSE)</f>
        <v>#REF!</v>
      </c>
      <c r="C157" s="13"/>
      <c r="D157" s="13"/>
      <c r="G157" s="67">
        <v>155</v>
      </c>
      <c r="H157" s="68"/>
      <c r="I157" s="68"/>
      <c r="J157" s="68" t="s">
        <v>1575</v>
      </c>
      <c r="K157" s="68"/>
      <c r="M157" t="s">
        <v>768</v>
      </c>
      <c r="N157" t="s">
        <v>459</v>
      </c>
      <c r="O157" t="s">
        <v>151</v>
      </c>
      <c r="P157" t="s">
        <v>1488</v>
      </c>
      <c r="Q157" t="s">
        <v>1302</v>
      </c>
      <c r="R157" t="s">
        <v>624</v>
      </c>
    </row>
    <row r="158" spans="1:18" x14ac:dyDescent="0.2">
      <c r="A158">
        <v>156</v>
      </c>
      <c r="B158" s="13" t="e">
        <f>VLOOKUP(A158,$G$3:$K$202,#REF!,FALSE)</f>
        <v>#REF!</v>
      </c>
      <c r="C158" s="13"/>
      <c r="D158" s="13"/>
      <c r="G158" s="67">
        <v>156</v>
      </c>
      <c r="H158" s="68"/>
      <c r="I158" s="68"/>
      <c r="J158" s="68" t="s">
        <v>1576</v>
      </c>
      <c r="K158" s="68"/>
      <c r="M158" t="s">
        <v>769</v>
      </c>
      <c r="N158" t="s">
        <v>460</v>
      </c>
      <c r="O158" t="s">
        <v>151</v>
      </c>
      <c r="P158" t="s">
        <v>1489</v>
      </c>
      <c r="Q158" t="s">
        <v>1271</v>
      </c>
      <c r="R158" t="s">
        <v>48</v>
      </c>
    </row>
    <row r="159" spans="1:18" x14ac:dyDescent="0.2">
      <c r="A159">
        <v>157</v>
      </c>
      <c r="B159" s="13" t="e">
        <f>VLOOKUP(A159,$G$3:$K$202,#REF!,FALSE)</f>
        <v>#REF!</v>
      </c>
      <c r="C159" s="13"/>
      <c r="D159" s="13"/>
      <c r="G159" s="67">
        <v>157</v>
      </c>
      <c r="H159" s="68"/>
      <c r="I159" s="68"/>
      <c r="J159" s="68" t="s">
        <v>1577</v>
      </c>
      <c r="K159" s="68"/>
      <c r="M159" t="s">
        <v>770</v>
      </c>
      <c r="N159" t="s">
        <v>461</v>
      </c>
      <c r="O159" t="s">
        <v>151</v>
      </c>
      <c r="P159" t="s">
        <v>1490</v>
      </c>
      <c r="Q159" t="s">
        <v>1268</v>
      </c>
      <c r="R159" t="s">
        <v>603</v>
      </c>
    </row>
    <row r="160" spans="1:18" x14ac:dyDescent="0.2">
      <c r="A160">
        <v>158</v>
      </c>
      <c r="B160" s="13" t="e">
        <f>VLOOKUP(A160,$G$3:$K$202,#REF!,FALSE)</f>
        <v>#REF!</v>
      </c>
      <c r="C160" s="13"/>
      <c r="D160" s="13"/>
      <c r="G160" s="67">
        <v>158</v>
      </c>
      <c r="H160" s="68"/>
      <c r="I160" s="68"/>
      <c r="J160" s="68" t="s">
        <v>1578</v>
      </c>
      <c r="K160" s="68"/>
      <c r="M160" t="s">
        <v>771</v>
      </c>
      <c r="N160" t="s">
        <v>462</v>
      </c>
      <c r="O160" t="s">
        <v>151</v>
      </c>
      <c r="P160" t="s">
        <v>1491</v>
      </c>
      <c r="Q160" t="s">
        <v>1266</v>
      </c>
      <c r="R160" t="s">
        <v>97</v>
      </c>
    </row>
    <row r="161" spans="1:18" x14ac:dyDescent="0.2">
      <c r="A161">
        <v>159</v>
      </c>
      <c r="B161" s="13" t="e">
        <f>VLOOKUP(A161,$G$3:$K$202,#REF!,FALSE)</f>
        <v>#REF!</v>
      </c>
      <c r="C161" s="13"/>
      <c r="D161" s="13"/>
      <c r="G161" s="67">
        <v>159</v>
      </c>
      <c r="H161" s="68"/>
      <c r="I161" s="68"/>
      <c r="J161" s="68" t="s">
        <v>1579</v>
      </c>
      <c r="K161" s="68"/>
      <c r="M161" t="s">
        <v>772</v>
      </c>
      <c r="N161" t="s">
        <v>463</v>
      </c>
      <c r="O161" t="s">
        <v>151</v>
      </c>
      <c r="P161" t="s">
        <v>1492</v>
      </c>
      <c r="Q161" t="s">
        <v>1263</v>
      </c>
      <c r="R161" t="s">
        <v>49</v>
      </c>
    </row>
    <row r="162" spans="1:18" x14ac:dyDescent="0.2">
      <c r="A162">
        <v>160</v>
      </c>
      <c r="B162" s="13" t="e">
        <f>VLOOKUP(A162,$G$3:$K$202,#REF!,FALSE)</f>
        <v>#REF!</v>
      </c>
      <c r="C162" s="13"/>
      <c r="D162" s="13"/>
      <c r="G162" s="67">
        <v>160</v>
      </c>
      <c r="H162" s="68"/>
      <c r="I162" s="68"/>
      <c r="J162" s="68" t="s">
        <v>1580</v>
      </c>
      <c r="K162" s="68"/>
      <c r="M162" t="s">
        <v>773</v>
      </c>
      <c r="N162" t="s">
        <v>464</v>
      </c>
      <c r="O162" t="s">
        <v>151</v>
      </c>
      <c r="P162" t="s">
        <v>1493</v>
      </c>
      <c r="Q162" t="s">
        <v>1265</v>
      </c>
      <c r="R162" t="s">
        <v>601</v>
      </c>
    </row>
    <row r="163" spans="1:18" x14ac:dyDescent="0.2">
      <c r="A163">
        <v>161</v>
      </c>
      <c r="B163" s="13" t="e">
        <f>VLOOKUP(A163,$G$3:$K$202,#REF!,FALSE)</f>
        <v>#REF!</v>
      </c>
      <c r="C163" s="13"/>
      <c r="D163" s="13"/>
      <c r="G163" s="67">
        <v>161</v>
      </c>
      <c r="H163" s="68"/>
      <c r="I163" s="68"/>
      <c r="J163" s="68" t="s">
        <v>1581</v>
      </c>
      <c r="K163" s="68"/>
      <c r="M163" t="s">
        <v>774</v>
      </c>
      <c r="N163" t="s">
        <v>465</v>
      </c>
      <c r="O163" t="s">
        <v>151</v>
      </c>
      <c r="P163" t="s">
        <v>1494</v>
      </c>
      <c r="Q163" t="s">
        <v>1267</v>
      </c>
      <c r="R163" t="s">
        <v>602</v>
      </c>
    </row>
    <row r="164" spans="1:18" x14ac:dyDescent="0.2">
      <c r="A164">
        <v>162</v>
      </c>
      <c r="B164" s="13" t="e">
        <f>VLOOKUP(A164,$G$3:$K$202,#REF!,FALSE)</f>
        <v>#REF!</v>
      </c>
      <c r="C164" s="13"/>
      <c r="D164" s="13"/>
      <c r="G164" s="67">
        <v>162</v>
      </c>
      <c r="H164" s="68"/>
      <c r="I164" s="68"/>
      <c r="J164" s="68" t="s">
        <v>1582</v>
      </c>
      <c r="K164" s="68"/>
      <c r="M164" t="s">
        <v>775</v>
      </c>
      <c r="N164" t="s">
        <v>466</v>
      </c>
      <c r="O164" t="s">
        <v>151</v>
      </c>
      <c r="P164" t="s">
        <v>1495</v>
      </c>
      <c r="Q164" t="s">
        <v>1269</v>
      </c>
      <c r="R164" t="s">
        <v>604</v>
      </c>
    </row>
    <row r="165" spans="1:18" x14ac:dyDescent="0.2">
      <c r="A165">
        <v>163</v>
      </c>
      <c r="B165" s="13" t="e">
        <f>VLOOKUP(A165,$G$3:$K$202,#REF!,FALSE)</f>
        <v>#REF!</v>
      </c>
      <c r="C165" s="13"/>
      <c r="D165" s="13"/>
      <c r="G165" s="67">
        <v>163</v>
      </c>
      <c r="H165" s="68"/>
      <c r="I165" s="68"/>
      <c r="J165" s="68" t="s">
        <v>1583</v>
      </c>
      <c r="K165" s="68"/>
      <c r="M165" t="s">
        <v>776</v>
      </c>
      <c r="N165" t="s">
        <v>467</v>
      </c>
      <c r="O165" t="s">
        <v>151</v>
      </c>
      <c r="P165" t="s">
        <v>1496</v>
      </c>
      <c r="Q165" t="s">
        <v>1264</v>
      </c>
      <c r="R165" t="s">
        <v>50</v>
      </c>
    </row>
    <row r="166" spans="1:18" x14ac:dyDescent="0.2">
      <c r="A166">
        <v>164</v>
      </c>
      <c r="B166" s="13" t="e">
        <f>VLOOKUP(A166,$G$3:$K$202,#REF!,FALSE)</f>
        <v>#REF!</v>
      </c>
      <c r="C166" s="13"/>
      <c r="D166" s="13"/>
      <c r="G166" s="67">
        <v>164</v>
      </c>
      <c r="H166" s="68"/>
      <c r="I166" s="68"/>
      <c r="J166" s="68" t="s">
        <v>1584</v>
      </c>
      <c r="K166" s="68"/>
      <c r="M166" t="s">
        <v>777</v>
      </c>
      <c r="N166" t="s">
        <v>468</v>
      </c>
      <c r="O166" t="s">
        <v>151</v>
      </c>
      <c r="P166" t="s">
        <v>1497</v>
      </c>
      <c r="Q166" t="s">
        <v>1261</v>
      </c>
      <c r="R166" t="s">
        <v>599</v>
      </c>
    </row>
    <row r="167" spans="1:18" x14ac:dyDescent="0.2">
      <c r="A167">
        <v>165</v>
      </c>
      <c r="B167" s="13" t="e">
        <f>VLOOKUP(A167,$G$3:$K$202,#REF!,FALSE)</f>
        <v>#REF!</v>
      </c>
      <c r="C167" s="13"/>
      <c r="D167" s="13"/>
      <c r="G167" s="67">
        <v>165</v>
      </c>
      <c r="H167" s="68"/>
      <c r="I167" s="68"/>
      <c r="J167" s="68" t="s">
        <v>1585</v>
      </c>
      <c r="K167" s="68"/>
      <c r="M167" t="s">
        <v>778</v>
      </c>
      <c r="N167" t="s">
        <v>469</v>
      </c>
      <c r="O167" t="s">
        <v>151</v>
      </c>
      <c r="P167" t="s">
        <v>1498</v>
      </c>
      <c r="Q167" t="s">
        <v>1262</v>
      </c>
      <c r="R167" t="s">
        <v>600</v>
      </c>
    </row>
    <row r="168" spans="1:18" x14ac:dyDescent="0.2">
      <c r="A168">
        <v>166</v>
      </c>
      <c r="B168" s="13" t="e">
        <f>VLOOKUP(A168,$G$3:$K$202,#REF!,FALSE)</f>
        <v>#REF!</v>
      </c>
      <c r="C168" s="13"/>
      <c r="D168" s="13"/>
      <c r="G168" s="67">
        <v>166</v>
      </c>
      <c r="H168" s="68"/>
      <c r="I168" s="68"/>
      <c r="J168" s="68" t="s">
        <v>1586</v>
      </c>
      <c r="K168" s="68"/>
      <c r="M168" t="s">
        <v>779</v>
      </c>
      <c r="N168" t="s">
        <v>470</v>
      </c>
      <c r="O168" t="s">
        <v>151</v>
      </c>
      <c r="P168" t="s">
        <v>1499</v>
      </c>
      <c r="Q168" t="s">
        <v>51</v>
      </c>
      <c r="R168" t="s">
        <v>98</v>
      </c>
    </row>
    <row r="169" spans="1:18" x14ac:dyDescent="0.2">
      <c r="A169">
        <v>167</v>
      </c>
      <c r="B169" s="13" t="e">
        <f>VLOOKUP(A169,$G$3:$K$202,#REF!,FALSE)</f>
        <v>#REF!</v>
      </c>
      <c r="C169" s="13"/>
      <c r="D169" s="13"/>
      <c r="G169" s="67">
        <v>167</v>
      </c>
      <c r="H169" s="68"/>
      <c r="I169" s="68"/>
      <c r="J169" s="68" t="s">
        <v>1587</v>
      </c>
      <c r="K169" s="68"/>
      <c r="M169" t="s">
        <v>780</v>
      </c>
      <c r="N169" t="s">
        <v>471</v>
      </c>
      <c r="O169" t="s">
        <v>151</v>
      </c>
      <c r="P169" t="s">
        <v>1500</v>
      </c>
      <c r="Q169" t="s">
        <v>1307</v>
      </c>
      <c r="R169" t="s">
        <v>56</v>
      </c>
    </row>
    <row r="170" spans="1:18" x14ac:dyDescent="0.2">
      <c r="A170">
        <v>168</v>
      </c>
      <c r="B170" s="13" t="e">
        <f>VLOOKUP(A170,$G$3:$K$202,#REF!,FALSE)</f>
        <v>#REF!</v>
      </c>
      <c r="C170" s="13"/>
      <c r="D170" s="13"/>
      <c r="G170" s="67">
        <v>168</v>
      </c>
      <c r="H170" s="68"/>
      <c r="I170" s="68"/>
      <c r="J170" s="68" t="s">
        <v>1588</v>
      </c>
      <c r="K170" s="68"/>
      <c r="M170" t="s">
        <v>781</v>
      </c>
      <c r="N170" t="s">
        <v>472</v>
      </c>
      <c r="O170" t="s">
        <v>151</v>
      </c>
      <c r="P170" t="s">
        <v>1501</v>
      </c>
      <c r="Q170" t="s">
        <v>1308</v>
      </c>
      <c r="R170" t="s">
        <v>57</v>
      </c>
    </row>
    <row r="171" spans="1:18" x14ac:dyDescent="0.2">
      <c r="A171">
        <v>169</v>
      </c>
      <c r="B171" s="13" t="e">
        <f>VLOOKUP(A171,$G$3:$K$202,#REF!,FALSE)</f>
        <v>#REF!</v>
      </c>
      <c r="C171" s="13"/>
      <c r="D171" s="13"/>
      <c r="G171" s="67">
        <v>169</v>
      </c>
      <c r="H171" s="68"/>
      <c r="I171" s="68"/>
      <c r="J171" s="68" t="s">
        <v>1589</v>
      </c>
      <c r="K171" s="68"/>
      <c r="M171" t="s">
        <v>782</v>
      </c>
      <c r="N171" t="s">
        <v>473</v>
      </c>
      <c r="O171" t="s">
        <v>151</v>
      </c>
      <c r="P171" t="s">
        <v>1502</v>
      </c>
      <c r="Q171" t="s">
        <v>1310</v>
      </c>
      <c r="R171" t="s">
        <v>59</v>
      </c>
    </row>
    <row r="172" spans="1:18" x14ac:dyDescent="0.2">
      <c r="A172">
        <v>170</v>
      </c>
      <c r="B172" s="13" t="e">
        <f>VLOOKUP(A172,$G$3:$K$202,#REF!,FALSE)</f>
        <v>#REF!</v>
      </c>
      <c r="C172" s="13"/>
      <c r="D172" s="13"/>
      <c r="G172" s="67">
        <v>170</v>
      </c>
      <c r="H172" s="68"/>
      <c r="I172" s="68"/>
      <c r="J172" s="68" t="s">
        <v>1590</v>
      </c>
      <c r="K172" s="68"/>
      <c r="M172" t="s">
        <v>783</v>
      </c>
      <c r="N172" t="s">
        <v>474</v>
      </c>
      <c r="O172" t="s">
        <v>151</v>
      </c>
      <c r="P172" t="s">
        <v>1503</v>
      </c>
      <c r="Q172" t="s">
        <v>1311</v>
      </c>
      <c r="R172" t="s">
        <v>629</v>
      </c>
    </row>
    <row r="173" spans="1:18" x14ac:dyDescent="0.2">
      <c r="A173">
        <v>171</v>
      </c>
      <c r="B173" s="13" t="e">
        <f>VLOOKUP(A173,$G$3:$K$202,#REF!,FALSE)</f>
        <v>#REF!</v>
      </c>
      <c r="C173" s="13"/>
      <c r="D173" s="13"/>
      <c r="G173" s="67">
        <v>171</v>
      </c>
      <c r="H173" s="68"/>
      <c r="I173" s="68"/>
      <c r="J173" s="68" t="s">
        <v>1591</v>
      </c>
      <c r="K173" s="68"/>
      <c r="M173" t="s">
        <v>784</v>
      </c>
      <c r="N173" t="s">
        <v>475</v>
      </c>
      <c r="O173" t="s">
        <v>151</v>
      </c>
      <c r="P173" t="s">
        <v>1504</v>
      </c>
      <c r="Q173" t="s">
        <v>1312</v>
      </c>
      <c r="R173" t="s">
        <v>630</v>
      </c>
    </row>
    <row r="174" spans="1:18" x14ac:dyDescent="0.2">
      <c r="A174">
        <v>172</v>
      </c>
      <c r="B174" s="13" t="e">
        <f>VLOOKUP(A174,$G$3:$K$202,#REF!,FALSE)</f>
        <v>#REF!</v>
      </c>
      <c r="C174" s="13"/>
      <c r="D174" s="13"/>
      <c r="G174" s="67">
        <v>172</v>
      </c>
      <c r="H174" s="68"/>
      <c r="I174" s="68"/>
      <c r="J174" s="68" t="s">
        <v>1592</v>
      </c>
      <c r="K174" s="68"/>
      <c r="M174" t="s">
        <v>785</v>
      </c>
      <c r="N174" t="s">
        <v>476</v>
      </c>
      <c r="O174" t="s">
        <v>151</v>
      </c>
      <c r="P174" t="s">
        <v>1505</v>
      </c>
      <c r="Q174" t="s">
        <v>1309</v>
      </c>
      <c r="R174" t="s">
        <v>58</v>
      </c>
    </row>
    <row r="175" spans="1:18" x14ac:dyDescent="0.2">
      <c r="A175">
        <v>173</v>
      </c>
      <c r="B175" s="13" t="e">
        <f>VLOOKUP(A175,$G$3:$K$202,#REF!,FALSE)</f>
        <v>#REF!</v>
      </c>
      <c r="C175" s="13"/>
      <c r="D175" s="13"/>
      <c r="G175" s="67">
        <v>173</v>
      </c>
      <c r="H175" s="68"/>
      <c r="I175" s="68"/>
      <c r="J175" s="68" t="s">
        <v>1593</v>
      </c>
      <c r="K175" s="68"/>
      <c r="M175" t="s">
        <v>786</v>
      </c>
      <c r="N175" t="s">
        <v>477</v>
      </c>
      <c r="O175" t="s">
        <v>151</v>
      </c>
      <c r="P175" t="s">
        <v>1506</v>
      </c>
      <c r="Q175" t="s">
        <v>1316</v>
      </c>
      <c r="R175" t="s">
        <v>60</v>
      </c>
    </row>
    <row r="176" spans="1:18" x14ac:dyDescent="0.2">
      <c r="A176">
        <v>174</v>
      </c>
      <c r="B176" s="13" t="e">
        <f>VLOOKUP(A176,$G$3:$K$202,#REF!,FALSE)</f>
        <v>#REF!</v>
      </c>
      <c r="C176" s="13"/>
      <c r="D176" s="13"/>
      <c r="G176" s="67">
        <v>174</v>
      </c>
      <c r="H176" s="68"/>
      <c r="I176" s="68"/>
      <c r="J176" s="68" t="s">
        <v>1594</v>
      </c>
      <c r="K176" s="68"/>
      <c r="M176" t="s">
        <v>787</v>
      </c>
      <c r="N176" t="s">
        <v>478</v>
      </c>
      <c r="O176" t="s">
        <v>151</v>
      </c>
      <c r="P176" t="s">
        <v>1507</v>
      </c>
      <c r="Q176" t="s">
        <v>1317</v>
      </c>
      <c r="R176" t="s">
        <v>634</v>
      </c>
    </row>
    <row r="177" spans="1:18" x14ac:dyDescent="0.2">
      <c r="A177">
        <v>175</v>
      </c>
      <c r="B177" s="13" t="e">
        <f>VLOOKUP(A177,$G$3:$K$202,#REF!,FALSE)</f>
        <v>#REF!</v>
      </c>
      <c r="C177" s="13"/>
      <c r="D177" s="13"/>
      <c r="G177" s="67">
        <v>175</v>
      </c>
      <c r="H177" s="68"/>
      <c r="I177" s="68"/>
      <c r="J177" s="68" t="s">
        <v>1595</v>
      </c>
      <c r="K177" s="68"/>
      <c r="M177" t="s">
        <v>788</v>
      </c>
      <c r="N177" t="s">
        <v>479</v>
      </c>
      <c r="O177" t="s">
        <v>151</v>
      </c>
      <c r="P177" t="s">
        <v>1508</v>
      </c>
      <c r="Q177" t="s">
        <v>1313</v>
      </c>
      <c r="R177" t="s">
        <v>631</v>
      </c>
    </row>
    <row r="178" spans="1:18" x14ac:dyDescent="0.2">
      <c r="A178">
        <v>176</v>
      </c>
      <c r="B178" s="13" t="e">
        <f>VLOOKUP(A178,$G$3:$K$202,#REF!,FALSE)</f>
        <v>#REF!</v>
      </c>
      <c r="C178" s="13"/>
      <c r="D178" s="13"/>
      <c r="G178" s="67">
        <v>176</v>
      </c>
      <c r="H178" s="68"/>
      <c r="I178" s="68"/>
      <c r="J178" s="68" t="s">
        <v>1596</v>
      </c>
      <c r="K178" s="68"/>
      <c r="M178" t="s">
        <v>789</v>
      </c>
      <c r="N178" t="s">
        <v>480</v>
      </c>
      <c r="O178" t="s">
        <v>151</v>
      </c>
      <c r="P178" t="s">
        <v>1509</v>
      </c>
      <c r="Q178" t="s">
        <v>1314</v>
      </c>
      <c r="R178" t="s">
        <v>632</v>
      </c>
    </row>
    <row r="179" spans="1:18" x14ac:dyDescent="0.2">
      <c r="A179">
        <v>177</v>
      </c>
      <c r="B179" s="13" t="e">
        <f>VLOOKUP(A179,$G$3:$K$202,#REF!,FALSE)</f>
        <v>#REF!</v>
      </c>
      <c r="C179" s="13"/>
      <c r="D179" s="13"/>
      <c r="G179" s="67">
        <v>177</v>
      </c>
      <c r="H179" s="68"/>
      <c r="I179" s="68"/>
      <c r="J179" s="68" t="s">
        <v>1597</v>
      </c>
      <c r="K179" s="68"/>
      <c r="M179" t="s">
        <v>790</v>
      </c>
      <c r="N179" t="s">
        <v>481</v>
      </c>
      <c r="O179" t="s">
        <v>151</v>
      </c>
      <c r="P179" t="s">
        <v>1510</v>
      </c>
      <c r="Q179" t="s">
        <v>1315</v>
      </c>
      <c r="R179" t="s">
        <v>633</v>
      </c>
    </row>
    <row r="180" spans="1:18" x14ac:dyDescent="0.2">
      <c r="A180">
        <v>178</v>
      </c>
      <c r="B180" s="13" t="e">
        <f>VLOOKUP(A180,$G$3:$K$202,#REF!,FALSE)</f>
        <v>#REF!</v>
      </c>
      <c r="C180" s="13"/>
      <c r="D180" s="13"/>
      <c r="G180" s="67">
        <v>178</v>
      </c>
      <c r="H180" s="68"/>
      <c r="I180" s="68"/>
      <c r="J180" s="68" t="s">
        <v>1598</v>
      </c>
      <c r="K180" s="68"/>
      <c r="M180" t="s">
        <v>791</v>
      </c>
      <c r="N180" t="s">
        <v>482</v>
      </c>
      <c r="O180" t="s">
        <v>151</v>
      </c>
      <c r="P180" t="s">
        <v>1511</v>
      </c>
      <c r="Q180" t="s">
        <v>1318</v>
      </c>
      <c r="R180" t="s">
        <v>635</v>
      </c>
    </row>
    <row r="181" spans="1:18" x14ac:dyDescent="0.2">
      <c r="A181">
        <v>179</v>
      </c>
      <c r="B181" s="13" t="e">
        <f>VLOOKUP(A181,$G$3:$K$202,#REF!,FALSE)</f>
        <v>#REF!</v>
      </c>
      <c r="C181" s="13"/>
      <c r="D181" s="13"/>
      <c r="G181" s="67">
        <v>179</v>
      </c>
      <c r="H181" s="68"/>
      <c r="I181" s="68"/>
      <c r="J181" s="68" t="s">
        <v>1599</v>
      </c>
      <c r="K181" s="68"/>
      <c r="M181" t="s">
        <v>792</v>
      </c>
      <c r="N181" t="s">
        <v>483</v>
      </c>
      <c r="O181" t="s">
        <v>151</v>
      </c>
      <c r="P181" t="s">
        <v>1512</v>
      </c>
      <c r="Q181" t="s">
        <v>1319</v>
      </c>
      <c r="R181" t="s">
        <v>636</v>
      </c>
    </row>
    <row r="182" spans="1:18" x14ac:dyDescent="0.2">
      <c r="A182">
        <v>180</v>
      </c>
      <c r="B182" s="13" t="e">
        <f>VLOOKUP(A182,$G$3:$K$202,#REF!,FALSE)</f>
        <v>#REF!</v>
      </c>
      <c r="C182" s="13"/>
      <c r="D182" s="13"/>
      <c r="G182" s="67">
        <v>180</v>
      </c>
      <c r="H182" s="68"/>
      <c r="I182" s="68"/>
      <c r="J182" s="68" t="s">
        <v>1600</v>
      </c>
      <c r="K182" s="68"/>
      <c r="M182" t="s">
        <v>793</v>
      </c>
      <c r="N182" t="s">
        <v>484</v>
      </c>
      <c r="O182" t="s">
        <v>151</v>
      </c>
      <c r="P182" t="s">
        <v>1513</v>
      </c>
      <c r="Q182" t="s">
        <v>1320</v>
      </c>
      <c r="R182" t="s">
        <v>637</v>
      </c>
    </row>
    <row r="183" spans="1:18" x14ac:dyDescent="0.2">
      <c r="A183">
        <v>181</v>
      </c>
      <c r="B183" s="13" t="e">
        <f>VLOOKUP(A183,$G$3:$K$202,#REF!,FALSE)</f>
        <v>#REF!</v>
      </c>
      <c r="C183" s="13"/>
      <c r="D183" s="13"/>
      <c r="G183" s="67">
        <v>181</v>
      </c>
      <c r="H183" s="68"/>
      <c r="I183" s="68"/>
      <c r="J183" s="68" t="s">
        <v>1601</v>
      </c>
      <c r="K183" s="68"/>
      <c r="M183" t="s">
        <v>794</v>
      </c>
      <c r="N183" t="s">
        <v>485</v>
      </c>
      <c r="O183" t="s">
        <v>151</v>
      </c>
      <c r="P183" t="s">
        <v>1514</v>
      </c>
      <c r="Q183" t="s">
        <v>1321</v>
      </c>
      <c r="R183" t="s">
        <v>638</v>
      </c>
    </row>
    <row r="184" spans="1:18" x14ac:dyDescent="0.2">
      <c r="A184">
        <v>182</v>
      </c>
      <c r="B184" s="13" t="e">
        <f>VLOOKUP(A184,$G$3:$K$202,#REF!,FALSE)</f>
        <v>#REF!</v>
      </c>
      <c r="C184" s="13"/>
      <c r="D184" s="13"/>
      <c r="G184" s="67">
        <v>182</v>
      </c>
      <c r="H184" s="68"/>
      <c r="I184" s="68"/>
      <c r="J184" s="68" t="s">
        <v>1602</v>
      </c>
      <c r="K184" s="68"/>
      <c r="M184" t="s">
        <v>795</v>
      </c>
      <c r="N184" t="s">
        <v>486</v>
      </c>
      <c r="O184" t="s">
        <v>151</v>
      </c>
      <c r="P184" t="s">
        <v>1515</v>
      </c>
      <c r="Q184" t="s">
        <v>1322</v>
      </c>
      <c r="R184" t="s">
        <v>639</v>
      </c>
    </row>
    <row r="185" spans="1:18" x14ac:dyDescent="0.2">
      <c r="A185">
        <v>183</v>
      </c>
      <c r="B185" s="13" t="e">
        <f>VLOOKUP(A185,$G$3:$K$202,#REF!,FALSE)</f>
        <v>#REF!</v>
      </c>
      <c r="C185" s="13"/>
      <c r="D185" s="13"/>
      <c r="G185" s="67">
        <v>183</v>
      </c>
      <c r="H185" s="68"/>
      <c r="I185" s="68"/>
      <c r="J185" s="68" t="s">
        <v>1603</v>
      </c>
      <c r="K185" s="68"/>
      <c r="M185" t="s">
        <v>796</v>
      </c>
      <c r="N185" t="s">
        <v>487</v>
      </c>
      <c r="O185" t="s">
        <v>151</v>
      </c>
      <c r="P185" t="s">
        <v>1516</v>
      </c>
      <c r="Q185" t="s">
        <v>1323</v>
      </c>
      <c r="R185" t="s">
        <v>640</v>
      </c>
    </row>
    <row r="186" spans="1:18" x14ac:dyDescent="0.2">
      <c r="A186">
        <v>184</v>
      </c>
      <c r="B186" s="13" t="e">
        <f>VLOOKUP(A186,$G$3:$K$202,#REF!,FALSE)</f>
        <v>#REF!</v>
      </c>
      <c r="C186" s="13"/>
      <c r="D186" s="13"/>
      <c r="G186" s="67">
        <v>184</v>
      </c>
      <c r="H186" s="68"/>
      <c r="I186" s="68"/>
      <c r="J186" s="68" t="s">
        <v>1604</v>
      </c>
      <c r="K186" s="68"/>
      <c r="M186" t="s">
        <v>797</v>
      </c>
      <c r="N186" t="s">
        <v>488</v>
      </c>
      <c r="O186" t="s">
        <v>151</v>
      </c>
      <c r="P186" t="s">
        <v>1517</v>
      </c>
      <c r="Q186" t="s">
        <v>1324</v>
      </c>
      <c r="R186" t="s">
        <v>641</v>
      </c>
    </row>
    <row r="187" spans="1:18" x14ac:dyDescent="0.2">
      <c r="A187">
        <v>185</v>
      </c>
      <c r="B187" s="13" t="e">
        <f>VLOOKUP(A187,$G$3:$K$202,#REF!,FALSE)</f>
        <v>#REF!</v>
      </c>
      <c r="C187" s="13"/>
      <c r="D187" s="13"/>
      <c r="G187" s="67">
        <v>185</v>
      </c>
      <c r="H187" s="68"/>
      <c r="I187" s="68"/>
      <c r="J187" s="68" t="s">
        <v>1605</v>
      </c>
      <c r="K187" s="68"/>
      <c r="M187" t="s">
        <v>798</v>
      </c>
      <c r="N187" t="s">
        <v>489</v>
      </c>
      <c r="O187" t="s">
        <v>151</v>
      </c>
      <c r="P187" t="s">
        <v>1518</v>
      </c>
      <c r="Q187" t="s">
        <v>1325</v>
      </c>
      <c r="R187" t="s">
        <v>642</v>
      </c>
    </row>
    <row r="188" spans="1:18" x14ac:dyDescent="0.2">
      <c r="A188">
        <v>186</v>
      </c>
      <c r="B188" s="13" t="e">
        <f>VLOOKUP(A188,$G$3:$K$202,#REF!,FALSE)</f>
        <v>#REF!</v>
      </c>
      <c r="C188" s="13"/>
      <c r="D188" s="13"/>
      <c r="G188" s="67">
        <v>186</v>
      </c>
      <c r="H188" s="68"/>
      <c r="I188" s="68"/>
      <c r="J188" s="68" t="s">
        <v>1606</v>
      </c>
      <c r="K188" s="68"/>
      <c r="M188" t="s">
        <v>799</v>
      </c>
      <c r="N188" t="s">
        <v>490</v>
      </c>
      <c r="O188" t="s">
        <v>151</v>
      </c>
      <c r="P188" t="s">
        <v>1519</v>
      </c>
      <c r="Q188" t="s">
        <v>1326</v>
      </c>
      <c r="R188" t="s">
        <v>643</v>
      </c>
    </row>
    <row r="189" spans="1:18" x14ac:dyDescent="0.2">
      <c r="A189">
        <v>187</v>
      </c>
      <c r="B189" s="13" t="e">
        <f>VLOOKUP(A189,$G$3:$K$202,#REF!,FALSE)</f>
        <v>#REF!</v>
      </c>
      <c r="C189" s="13"/>
      <c r="D189" s="13"/>
      <c r="G189" s="67">
        <v>187</v>
      </c>
      <c r="H189" s="68"/>
      <c r="I189" s="68"/>
      <c r="J189" s="68" t="s">
        <v>1607</v>
      </c>
      <c r="K189" s="68"/>
      <c r="M189" t="s">
        <v>800</v>
      </c>
      <c r="N189" t="s">
        <v>491</v>
      </c>
      <c r="O189" t="s">
        <v>151</v>
      </c>
      <c r="P189" t="s">
        <v>1520</v>
      </c>
      <c r="Q189" t="s">
        <v>1327</v>
      </c>
      <c r="R189" t="s">
        <v>61</v>
      </c>
    </row>
    <row r="190" spans="1:18" x14ac:dyDescent="0.2">
      <c r="A190">
        <v>188</v>
      </c>
      <c r="B190" s="13" t="e">
        <f>VLOOKUP(A190,$G$3:$K$202,#REF!,FALSE)</f>
        <v>#REF!</v>
      </c>
      <c r="C190" s="13"/>
      <c r="D190" s="13"/>
      <c r="G190" s="67">
        <v>188</v>
      </c>
      <c r="H190" s="68"/>
      <c r="I190" s="68"/>
      <c r="J190" s="68" t="s">
        <v>1608</v>
      </c>
      <c r="K190" s="68"/>
      <c r="M190" t="s">
        <v>801</v>
      </c>
      <c r="N190" t="s">
        <v>492</v>
      </c>
      <c r="O190" t="s">
        <v>151</v>
      </c>
      <c r="P190" t="s">
        <v>1521</v>
      </c>
      <c r="Q190" t="s">
        <v>1328</v>
      </c>
      <c r="R190" t="s">
        <v>644</v>
      </c>
    </row>
    <row r="191" spans="1:18" x14ac:dyDescent="0.2">
      <c r="A191">
        <v>189</v>
      </c>
      <c r="B191" s="13" t="e">
        <f>VLOOKUP(A191,$G$3:$K$202,#REF!,FALSE)</f>
        <v>#REF!</v>
      </c>
      <c r="C191" s="13"/>
      <c r="D191" s="13"/>
      <c r="G191" s="67">
        <v>189</v>
      </c>
      <c r="H191" s="68"/>
      <c r="I191" s="68"/>
      <c r="J191" s="68" t="s">
        <v>1609</v>
      </c>
      <c r="K191" s="68"/>
      <c r="M191" t="s">
        <v>802</v>
      </c>
      <c r="N191" t="s">
        <v>493</v>
      </c>
      <c r="O191" t="s">
        <v>151</v>
      </c>
      <c r="P191" t="s">
        <v>1522</v>
      </c>
      <c r="Q191" t="s">
        <v>1333</v>
      </c>
      <c r="R191" t="s">
        <v>648</v>
      </c>
    </row>
    <row r="192" spans="1:18" x14ac:dyDescent="0.2">
      <c r="A192">
        <v>190</v>
      </c>
      <c r="B192" s="13" t="e">
        <f>VLOOKUP(A192,$G$3:$K$202,#REF!,FALSE)</f>
        <v>#REF!</v>
      </c>
      <c r="C192" s="13"/>
      <c r="D192" s="13"/>
      <c r="G192" s="67">
        <v>190</v>
      </c>
      <c r="H192" s="68"/>
      <c r="I192" s="68"/>
      <c r="J192" s="68" t="s">
        <v>1610</v>
      </c>
      <c r="K192" s="68"/>
      <c r="M192" t="s">
        <v>803</v>
      </c>
      <c r="N192" t="s">
        <v>494</v>
      </c>
      <c r="O192" t="s">
        <v>151</v>
      </c>
      <c r="P192" t="s">
        <v>1523</v>
      </c>
      <c r="Q192" t="s">
        <v>1334</v>
      </c>
      <c r="R192" t="s">
        <v>649</v>
      </c>
    </row>
    <row r="193" spans="1:18" x14ac:dyDescent="0.2">
      <c r="A193">
        <v>191</v>
      </c>
      <c r="B193" s="13" t="e">
        <f>VLOOKUP(A193,$G$3:$K$202,#REF!,FALSE)</f>
        <v>#REF!</v>
      </c>
      <c r="C193" s="13"/>
      <c r="D193" s="13"/>
      <c r="G193" s="67">
        <v>191</v>
      </c>
      <c r="H193" s="68"/>
      <c r="I193" s="68"/>
      <c r="J193" s="68" t="s">
        <v>1631</v>
      </c>
      <c r="K193" s="68"/>
      <c r="M193" t="s">
        <v>804</v>
      </c>
      <c r="N193" t="s">
        <v>572</v>
      </c>
      <c r="O193" t="s">
        <v>151</v>
      </c>
      <c r="P193" t="s">
        <v>1524</v>
      </c>
      <c r="Q193" t="s">
        <v>1335</v>
      </c>
      <c r="R193" t="s">
        <v>650</v>
      </c>
    </row>
    <row r="194" spans="1:18" x14ac:dyDescent="0.2">
      <c r="A194">
        <v>192</v>
      </c>
      <c r="B194" s="13" t="e">
        <f>VLOOKUP(A194,$G$3:$K$202,#REF!,FALSE)</f>
        <v>#REF!</v>
      </c>
      <c r="C194" s="13"/>
      <c r="D194" s="13"/>
      <c r="G194" s="67">
        <v>192</v>
      </c>
      <c r="H194" s="68"/>
      <c r="I194" s="68"/>
      <c r="J194" s="68" t="s">
        <v>1632</v>
      </c>
      <c r="K194" s="68"/>
      <c r="M194" t="s">
        <v>805</v>
      </c>
      <c r="N194" t="s">
        <v>573</v>
      </c>
      <c r="O194" t="s">
        <v>151</v>
      </c>
      <c r="P194" t="s">
        <v>1525</v>
      </c>
      <c r="Q194" t="s">
        <v>1336</v>
      </c>
      <c r="R194" t="s">
        <v>651</v>
      </c>
    </row>
    <row r="195" spans="1:18" x14ac:dyDescent="0.2">
      <c r="A195">
        <v>193</v>
      </c>
      <c r="B195" s="13" t="e">
        <f>VLOOKUP(A195,$G$3:$K$202,#REF!,FALSE)</f>
        <v>#REF!</v>
      </c>
      <c r="C195" s="13"/>
      <c r="D195" s="13"/>
      <c r="G195" s="67">
        <v>193</v>
      </c>
      <c r="H195" s="68"/>
      <c r="I195" s="68"/>
      <c r="J195" s="68" t="s">
        <v>1934</v>
      </c>
      <c r="K195" s="68"/>
      <c r="M195" t="s">
        <v>806</v>
      </c>
      <c r="N195" t="s">
        <v>574</v>
      </c>
      <c r="O195" t="s">
        <v>151</v>
      </c>
      <c r="P195" t="s">
        <v>1526</v>
      </c>
      <c r="Q195" t="s">
        <v>1337</v>
      </c>
      <c r="R195" t="s">
        <v>64</v>
      </c>
    </row>
    <row r="196" spans="1:18" x14ac:dyDescent="0.2">
      <c r="A196">
        <v>194</v>
      </c>
      <c r="B196" s="13" t="e">
        <f>VLOOKUP(A196,$G$3:$K$202,#REF!,FALSE)</f>
        <v>#REF!</v>
      </c>
      <c r="C196" s="13"/>
      <c r="D196" s="13"/>
      <c r="G196" s="67">
        <v>194</v>
      </c>
      <c r="H196" s="68"/>
      <c r="I196" s="68"/>
      <c r="J196" s="68" t="s">
        <v>1935</v>
      </c>
      <c r="K196" s="68"/>
      <c r="M196" t="s">
        <v>807</v>
      </c>
      <c r="N196" t="s">
        <v>575</v>
      </c>
      <c r="O196" t="s">
        <v>151</v>
      </c>
      <c r="P196" t="s">
        <v>1527</v>
      </c>
      <c r="Q196" t="s">
        <v>1340</v>
      </c>
      <c r="R196" t="s">
        <v>652</v>
      </c>
    </row>
    <row r="197" spans="1:18" x14ac:dyDescent="0.2">
      <c r="A197">
        <v>195</v>
      </c>
      <c r="B197" s="13" t="e">
        <f>VLOOKUP(A197,$G$3:$K$202,#REF!,FALSE)</f>
        <v>#REF!</v>
      </c>
      <c r="C197" s="13"/>
      <c r="D197" s="13"/>
      <c r="G197" s="67">
        <v>195</v>
      </c>
      <c r="H197" s="68"/>
      <c r="I197" s="68"/>
      <c r="J197" s="68"/>
      <c r="K197" s="68"/>
      <c r="M197" t="s">
        <v>808</v>
      </c>
      <c r="N197" t="s">
        <v>576</v>
      </c>
      <c r="O197" t="s">
        <v>151</v>
      </c>
      <c r="P197" t="s">
        <v>1528</v>
      </c>
      <c r="Q197" t="s">
        <v>1339</v>
      </c>
      <c r="R197" t="s">
        <v>127</v>
      </c>
    </row>
    <row r="198" spans="1:18" x14ac:dyDescent="0.2">
      <c r="A198">
        <v>196</v>
      </c>
      <c r="B198" s="13" t="e">
        <f>VLOOKUP(A198,$G$3:$K$202,#REF!,FALSE)</f>
        <v>#REF!</v>
      </c>
      <c r="C198" s="13"/>
      <c r="D198" s="13"/>
      <c r="G198" s="67">
        <v>196</v>
      </c>
      <c r="H198" s="68"/>
      <c r="I198" s="68"/>
      <c r="J198" s="68"/>
      <c r="K198" s="68"/>
      <c r="M198" t="s">
        <v>809</v>
      </c>
      <c r="N198" t="s">
        <v>577</v>
      </c>
      <c r="O198" t="s">
        <v>151</v>
      </c>
      <c r="P198" t="s">
        <v>1529</v>
      </c>
      <c r="Q198" t="s">
        <v>1341</v>
      </c>
      <c r="R198" t="s">
        <v>653</v>
      </c>
    </row>
    <row r="199" spans="1:18" x14ac:dyDescent="0.2">
      <c r="A199">
        <v>197</v>
      </c>
      <c r="B199" s="13" t="e">
        <f>VLOOKUP(A199,$G$3:$K$202,#REF!,FALSE)</f>
        <v>#REF!</v>
      </c>
      <c r="C199" s="13"/>
      <c r="D199" s="13"/>
      <c r="G199" s="67">
        <v>197</v>
      </c>
      <c r="H199" s="68"/>
      <c r="I199" s="68"/>
      <c r="J199" s="68"/>
      <c r="K199" s="68"/>
      <c r="M199" t="s">
        <v>810</v>
      </c>
      <c r="N199" t="s">
        <v>578</v>
      </c>
      <c r="O199" t="s">
        <v>151</v>
      </c>
      <c r="P199" t="s">
        <v>1530</v>
      </c>
      <c r="Q199" t="s">
        <v>1342</v>
      </c>
      <c r="R199" t="s">
        <v>654</v>
      </c>
    </row>
    <row r="200" spans="1:18" x14ac:dyDescent="0.2">
      <c r="A200">
        <v>198</v>
      </c>
      <c r="B200" s="13" t="e">
        <f>VLOOKUP(A200,$G$3:$K$202,#REF!,FALSE)</f>
        <v>#REF!</v>
      </c>
      <c r="C200" s="13"/>
      <c r="D200" s="13"/>
      <c r="G200" s="67">
        <v>198</v>
      </c>
      <c r="H200" s="68"/>
      <c r="I200" s="68"/>
      <c r="J200" s="68"/>
      <c r="K200" s="68"/>
      <c r="M200" t="s">
        <v>811</v>
      </c>
      <c r="N200" t="s">
        <v>579</v>
      </c>
      <c r="O200" t="s">
        <v>151</v>
      </c>
      <c r="P200" t="s">
        <v>1531</v>
      </c>
      <c r="Q200" t="s">
        <v>1338</v>
      </c>
      <c r="R200" t="s">
        <v>65</v>
      </c>
    </row>
    <row r="201" spans="1:18" x14ac:dyDescent="0.2">
      <c r="A201">
        <v>199</v>
      </c>
      <c r="B201" s="13" t="e">
        <f>VLOOKUP(A201,$G$3:$K$202,#REF!,FALSE)</f>
        <v>#REF!</v>
      </c>
      <c r="C201" s="13"/>
      <c r="D201" s="13"/>
      <c r="G201" s="67">
        <v>199</v>
      </c>
      <c r="H201" s="68"/>
      <c r="I201" s="68"/>
      <c r="J201" s="68"/>
      <c r="K201" s="68"/>
      <c r="M201" t="s">
        <v>812</v>
      </c>
      <c r="N201" t="s">
        <v>580</v>
      </c>
      <c r="O201" t="s">
        <v>151</v>
      </c>
      <c r="P201" t="s">
        <v>1532</v>
      </c>
      <c r="Q201" t="s">
        <v>1343</v>
      </c>
      <c r="R201" t="s">
        <v>655</v>
      </c>
    </row>
    <row r="202" spans="1:18" x14ac:dyDescent="0.2">
      <c r="A202">
        <v>200</v>
      </c>
      <c r="B202" s="13" t="e">
        <f>VLOOKUP(A202,$G$3:$K$202,#REF!,FALSE)</f>
        <v>#REF!</v>
      </c>
      <c r="C202" s="13"/>
      <c r="D202" s="13"/>
      <c r="G202" s="67">
        <v>200</v>
      </c>
      <c r="H202" s="68"/>
      <c r="I202" s="68"/>
      <c r="J202" s="68"/>
      <c r="K202" s="68"/>
      <c r="M202" t="s">
        <v>813</v>
      </c>
      <c r="N202" t="s">
        <v>581</v>
      </c>
      <c r="O202" t="s">
        <v>151</v>
      </c>
      <c r="P202" t="s">
        <v>1533</v>
      </c>
      <c r="Q202" t="s">
        <v>1344</v>
      </c>
      <c r="R202" t="s">
        <v>656</v>
      </c>
    </row>
    <row r="203" spans="1:18" x14ac:dyDescent="0.2">
      <c r="M203" t="s">
        <v>814</v>
      </c>
      <c r="N203" t="s">
        <v>582</v>
      </c>
      <c r="O203" t="s">
        <v>151</v>
      </c>
      <c r="P203" t="s">
        <v>1534</v>
      </c>
      <c r="Q203" t="s">
        <v>1345</v>
      </c>
      <c r="R203" t="s">
        <v>657</v>
      </c>
    </row>
    <row r="204" spans="1:18" x14ac:dyDescent="0.2">
      <c r="M204" t="s">
        <v>815</v>
      </c>
      <c r="N204" t="s">
        <v>583</v>
      </c>
      <c r="O204" t="s">
        <v>151</v>
      </c>
      <c r="P204" t="s">
        <v>1535</v>
      </c>
      <c r="Q204" t="s">
        <v>1329</v>
      </c>
      <c r="R204" t="s">
        <v>645</v>
      </c>
    </row>
    <row r="205" spans="1:18" x14ac:dyDescent="0.2">
      <c r="M205" t="s">
        <v>816</v>
      </c>
      <c r="N205" t="s">
        <v>584</v>
      </c>
      <c r="O205" t="s">
        <v>151</v>
      </c>
      <c r="P205" t="s">
        <v>1536</v>
      </c>
      <c r="Q205" t="s">
        <v>1625</v>
      </c>
      <c r="R205" t="s">
        <v>1624</v>
      </c>
    </row>
    <row r="206" spans="1:18" x14ac:dyDescent="0.2">
      <c r="M206" t="s">
        <v>817</v>
      </c>
      <c r="N206" t="s">
        <v>585</v>
      </c>
      <c r="O206" t="s">
        <v>151</v>
      </c>
      <c r="P206" t="s">
        <v>1537</v>
      </c>
      <c r="Q206" t="s">
        <v>1330</v>
      </c>
      <c r="R206" t="s">
        <v>646</v>
      </c>
    </row>
    <row r="207" spans="1:18" x14ac:dyDescent="0.2">
      <c r="M207" t="s">
        <v>818</v>
      </c>
      <c r="N207" t="s">
        <v>586</v>
      </c>
      <c r="O207" t="s">
        <v>151</v>
      </c>
      <c r="P207" t="s">
        <v>1538</v>
      </c>
      <c r="Q207" t="s">
        <v>1331</v>
      </c>
      <c r="R207" t="s">
        <v>63</v>
      </c>
    </row>
    <row r="208" spans="1:18" x14ac:dyDescent="0.2">
      <c r="M208" t="s">
        <v>819</v>
      </c>
      <c r="N208" t="s">
        <v>587</v>
      </c>
      <c r="O208" t="s">
        <v>151</v>
      </c>
      <c r="P208" t="s">
        <v>1539</v>
      </c>
      <c r="Q208" t="s">
        <v>1332</v>
      </c>
      <c r="R208" t="s">
        <v>647</v>
      </c>
    </row>
    <row r="209" spans="13:18" x14ac:dyDescent="0.2">
      <c r="M209" t="s">
        <v>820</v>
      </c>
      <c r="N209" t="s">
        <v>588</v>
      </c>
      <c r="O209" t="s">
        <v>151</v>
      </c>
      <c r="P209" t="s">
        <v>1540</v>
      </c>
      <c r="Q209" t="s">
        <v>1348</v>
      </c>
      <c r="R209" t="s">
        <v>66</v>
      </c>
    </row>
    <row r="210" spans="13:18" x14ac:dyDescent="0.2">
      <c r="M210" t="s">
        <v>821</v>
      </c>
      <c r="N210" t="s">
        <v>589</v>
      </c>
      <c r="O210" t="s">
        <v>151</v>
      </c>
      <c r="P210" t="s">
        <v>1541</v>
      </c>
      <c r="Q210" t="s">
        <v>1349</v>
      </c>
      <c r="R210" t="s">
        <v>659</v>
      </c>
    </row>
    <row r="211" spans="13:18" x14ac:dyDescent="0.2">
      <c r="M211" t="s">
        <v>822</v>
      </c>
      <c r="N211" t="s">
        <v>590</v>
      </c>
      <c r="O211" t="s">
        <v>151</v>
      </c>
      <c r="P211" t="s">
        <v>1542</v>
      </c>
      <c r="Q211" t="s">
        <v>1350</v>
      </c>
      <c r="R211" t="s">
        <v>67</v>
      </c>
    </row>
    <row r="212" spans="13:18" x14ac:dyDescent="0.2">
      <c r="M212" t="s">
        <v>823</v>
      </c>
      <c r="N212" t="s">
        <v>591</v>
      </c>
      <c r="O212" t="s">
        <v>151</v>
      </c>
      <c r="P212" t="s">
        <v>1543</v>
      </c>
      <c r="Q212" t="s">
        <v>1351</v>
      </c>
      <c r="R212" t="s">
        <v>660</v>
      </c>
    </row>
    <row r="213" spans="13:18" x14ac:dyDescent="0.2">
      <c r="M213" t="s">
        <v>824</v>
      </c>
      <c r="N213" t="s">
        <v>592</v>
      </c>
      <c r="O213" t="s">
        <v>151</v>
      </c>
      <c r="P213" t="s">
        <v>1544</v>
      </c>
      <c r="Q213" t="s">
        <v>1352</v>
      </c>
      <c r="R213" t="s">
        <v>100</v>
      </c>
    </row>
    <row r="214" spans="13:18" x14ac:dyDescent="0.2">
      <c r="M214" t="s">
        <v>825</v>
      </c>
      <c r="N214" t="s">
        <v>593</v>
      </c>
      <c r="O214" t="s">
        <v>151</v>
      </c>
      <c r="P214" t="s">
        <v>1545</v>
      </c>
      <c r="Q214" t="s">
        <v>1353</v>
      </c>
      <c r="R214" t="s">
        <v>699</v>
      </c>
    </row>
    <row r="215" spans="13:18" x14ac:dyDescent="0.2">
      <c r="M215" t="s">
        <v>826</v>
      </c>
      <c r="N215" t="s">
        <v>594</v>
      </c>
      <c r="O215" t="s">
        <v>151</v>
      </c>
      <c r="P215" t="s">
        <v>1546</v>
      </c>
      <c r="Q215" t="s">
        <v>1626</v>
      </c>
      <c r="R215" t="s">
        <v>68</v>
      </c>
    </row>
    <row r="216" spans="13:18" x14ac:dyDescent="0.2">
      <c r="M216" t="s">
        <v>827</v>
      </c>
      <c r="N216" t="s">
        <v>495</v>
      </c>
      <c r="O216" t="s">
        <v>151</v>
      </c>
      <c r="P216" t="s">
        <v>1547</v>
      </c>
      <c r="Q216" t="s">
        <v>1361</v>
      </c>
      <c r="R216" t="s">
        <v>664</v>
      </c>
    </row>
    <row r="217" spans="13:18" x14ac:dyDescent="0.2">
      <c r="M217" t="s">
        <v>828</v>
      </c>
      <c r="N217" t="s">
        <v>496</v>
      </c>
      <c r="O217" t="s">
        <v>151</v>
      </c>
      <c r="P217" t="s">
        <v>1548</v>
      </c>
      <c r="Q217" t="s">
        <v>1362</v>
      </c>
      <c r="R217" t="s">
        <v>665</v>
      </c>
    </row>
    <row r="218" spans="13:18" x14ac:dyDescent="0.2">
      <c r="M218" t="s">
        <v>829</v>
      </c>
      <c r="N218" t="s">
        <v>497</v>
      </c>
      <c r="O218" t="s">
        <v>151</v>
      </c>
      <c r="P218" t="s">
        <v>1549</v>
      </c>
      <c r="Q218" t="s">
        <v>1363</v>
      </c>
      <c r="R218" t="s">
        <v>666</v>
      </c>
    </row>
    <row r="219" spans="13:18" x14ac:dyDescent="0.2">
      <c r="M219" t="s">
        <v>830</v>
      </c>
      <c r="N219" t="s">
        <v>498</v>
      </c>
      <c r="O219" t="s">
        <v>151</v>
      </c>
      <c r="P219" t="s">
        <v>1550</v>
      </c>
      <c r="Q219" t="s">
        <v>1364</v>
      </c>
      <c r="R219" t="s">
        <v>667</v>
      </c>
    </row>
    <row r="220" spans="13:18" x14ac:dyDescent="0.2">
      <c r="M220" t="s">
        <v>831</v>
      </c>
      <c r="N220" t="s">
        <v>499</v>
      </c>
      <c r="O220" t="s">
        <v>151</v>
      </c>
      <c r="P220" t="s">
        <v>1551</v>
      </c>
      <c r="Q220" t="s">
        <v>1365</v>
      </c>
      <c r="R220" t="s">
        <v>668</v>
      </c>
    </row>
    <row r="221" spans="13:18" x14ac:dyDescent="0.2">
      <c r="M221" t="s">
        <v>832</v>
      </c>
      <c r="N221" t="s">
        <v>500</v>
      </c>
      <c r="O221" t="s">
        <v>151</v>
      </c>
      <c r="P221" t="s">
        <v>1552</v>
      </c>
      <c r="Q221" t="s">
        <v>1642</v>
      </c>
      <c r="R221" t="s">
        <v>1643</v>
      </c>
    </row>
    <row r="222" spans="13:18" x14ac:dyDescent="0.2">
      <c r="M222" t="s">
        <v>833</v>
      </c>
      <c r="N222" t="s">
        <v>501</v>
      </c>
      <c r="O222" t="s">
        <v>151</v>
      </c>
      <c r="P222" t="s">
        <v>1553</v>
      </c>
      <c r="Q222" t="s">
        <v>1355</v>
      </c>
      <c r="R222" t="s">
        <v>70</v>
      </c>
    </row>
    <row r="223" spans="13:18" x14ac:dyDescent="0.2">
      <c r="M223" t="s">
        <v>834</v>
      </c>
      <c r="N223" t="s">
        <v>502</v>
      </c>
      <c r="O223" t="s">
        <v>151</v>
      </c>
      <c r="P223" t="s">
        <v>1554</v>
      </c>
      <c r="Q223" t="s">
        <v>1356</v>
      </c>
      <c r="R223" t="s">
        <v>661</v>
      </c>
    </row>
    <row r="224" spans="13:18" x14ac:dyDescent="0.2">
      <c r="M224" t="s">
        <v>835</v>
      </c>
      <c r="N224" t="s">
        <v>503</v>
      </c>
      <c r="O224" t="s">
        <v>151</v>
      </c>
      <c r="P224" t="s">
        <v>1555</v>
      </c>
      <c r="Q224" t="s">
        <v>1357</v>
      </c>
      <c r="R224" t="s">
        <v>71</v>
      </c>
    </row>
    <row r="225" spans="13:18" x14ac:dyDescent="0.2">
      <c r="M225" t="s">
        <v>836</v>
      </c>
      <c r="N225" t="s">
        <v>504</v>
      </c>
      <c r="O225" t="s">
        <v>151</v>
      </c>
      <c r="P225" t="s">
        <v>1556</v>
      </c>
      <c r="Q225" t="s">
        <v>1358</v>
      </c>
      <c r="R225" t="s">
        <v>662</v>
      </c>
    </row>
    <row r="226" spans="13:18" x14ac:dyDescent="0.2">
      <c r="M226" t="s">
        <v>837</v>
      </c>
      <c r="N226" t="s">
        <v>505</v>
      </c>
      <c r="O226" t="s">
        <v>151</v>
      </c>
      <c r="P226" t="s">
        <v>1557</v>
      </c>
      <c r="Q226" t="s">
        <v>1359</v>
      </c>
      <c r="R226" t="s">
        <v>101</v>
      </c>
    </row>
    <row r="227" spans="13:18" x14ac:dyDescent="0.2">
      <c r="M227" t="s">
        <v>838</v>
      </c>
      <c r="N227" t="s">
        <v>506</v>
      </c>
      <c r="O227" t="s">
        <v>151</v>
      </c>
      <c r="P227" t="s">
        <v>1558</v>
      </c>
      <c r="Q227" t="s">
        <v>1360</v>
      </c>
      <c r="R227" t="s">
        <v>663</v>
      </c>
    </row>
    <row r="228" spans="13:18" x14ac:dyDescent="0.2">
      <c r="M228" t="s">
        <v>839</v>
      </c>
      <c r="N228" t="s">
        <v>507</v>
      </c>
      <c r="O228" t="s">
        <v>151</v>
      </c>
      <c r="P228" t="s">
        <v>1559</v>
      </c>
      <c r="Q228" t="s">
        <v>1354</v>
      </c>
      <c r="R228" t="s">
        <v>69</v>
      </c>
    </row>
    <row r="229" spans="13:18" x14ac:dyDescent="0.2">
      <c r="M229" t="s">
        <v>840</v>
      </c>
      <c r="N229" t="s">
        <v>508</v>
      </c>
      <c r="O229" t="s">
        <v>151</v>
      </c>
      <c r="P229" t="s">
        <v>1560</v>
      </c>
      <c r="Q229" t="s">
        <v>1374</v>
      </c>
      <c r="R229" t="s">
        <v>700</v>
      </c>
    </row>
    <row r="230" spans="13:18" x14ac:dyDescent="0.2">
      <c r="M230" t="s">
        <v>841</v>
      </c>
      <c r="N230" t="s">
        <v>509</v>
      </c>
      <c r="O230" t="s">
        <v>151</v>
      </c>
      <c r="P230" t="s">
        <v>1561</v>
      </c>
      <c r="Q230" t="s">
        <v>1375</v>
      </c>
      <c r="R230" t="s">
        <v>1376</v>
      </c>
    </row>
    <row r="231" spans="13:18" x14ac:dyDescent="0.2">
      <c r="M231" t="s">
        <v>842</v>
      </c>
      <c r="N231" t="s">
        <v>510</v>
      </c>
      <c r="O231" t="s">
        <v>151</v>
      </c>
      <c r="P231" t="s">
        <v>1562</v>
      </c>
      <c r="Q231" t="s">
        <v>1377</v>
      </c>
      <c r="R231" t="s">
        <v>73</v>
      </c>
    </row>
    <row r="232" spans="13:18" x14ac:dyDescent="0.2">
      <c r="M232" t="s">
        <v>843</v>
      </c>
      <c r="N232" t="s">
        <v>511</v>
      </c>
      <c r="O232" t="s">
        <v>151</v>
      </c>
      <c r="P232" t="s">
        <v>1563</v>
      </c>
      <c r="Q232" t="s">
        <v>1378</v>
      </c>
      <c r="R232" t="s">
        <v>676</v>
      </c>
    </row>
    <row r="233" spans="13:18" x14ac:dyDescent="0.2">
      <c r="M233" t="s">
        <v>844</v>
      </c>
      <c r="N233" t="s">
        <v>512</v>
      </c>
      <c r="O233" t="s">
        <v>151</v>
      </c>
      <c r="P233" t="s">
        <v>1564</v>
      </c>
      <c r="Q233" t="s">
        <v>1379</v>
      </c>
      <c r="R233" t="s">
        <v>677</v>
      </c>
    </row>
    <row r="234" spans="13:18" x14ac:dyDescent="0.2">
      <c r="M234" t="s">
        <v>845</v>
      </c>
      <c r="N234" t="s">
        <v>513</v>
      </c>
      <c r="O234" t="s">
        <v>151</v>
      </c>
      <c r="P234" t="s">
        <v>1565</v>
      </c>
      <c r="Q234" t="s">
        <v>1380</v>
      </c>
      <c r="R234" t="s">
        <v>102</v>
      </c>
    </row>
    <row r="235" spans="13:18" x14ac:dyDescent="0.2">
      <c r="M235" t="s">
        <v>846</v>
      </c>
      <c r="N235" t="s">
        <v>514</v>
      </c>
      <c r="O235" t="s">
        <v>151</v>
      </c>
      <c r="P235" t="s">
        <v>1566</v>
      </c>
      <c r="Q235" t="s">
        <v>1381</v>
      </c>
      <c r="R235" t="s">
        <v>678</v>
      </c>
    </row>
    <row r="236" spans="13:18" x14ac:dyDescent="0.2">
      <c r="M236" t="s">
        <v>847</v>
      </c>
      <c r="N236" t="s">
        <v>515</v>
      </c>
      <c r="O236" t="s">
        <v>151</v>
      </c>
      <c r="P236" t="s">
        <v>1567</v>
      </c>
      <c r="Q236" t="s">
        <v>1366</v>
      </c>
      <c r="R236" t="s">
        <v>669</v>
      </c>
    </row>
    <row r="237" spans="13:18" x14ac:dyDescent="0.2">
      <c r="M237" t="s">
        <v>848</v>
      </c>
      <c r="N237" t="s">
        <v>516</v>
      </c>
      <c r="O237" t="s">
        <v>151</v>
      </c>
      <c r="P237" t="s">
        <v>1568</v>
      </c>
      <c r="Q237" t="s">
        <v>1367</v>
      </c>
      <c r="R237" t="s">
        <v>670</v>
      </c>
    </row>
    <row r="238" spans="13:18" x14ac:dyDescent="0.2">
      <c r="M238" t="s">
        <v>849</v>
      </c>
      <c r="N238" t="s">
        <v>517</v>
      </c>
      <c r="O238" t="s">
        <v>151</v>
      </c>
      <c r="P238" t="s">
        <v>1569</v>
      </c>
      <c r="Q238" t="s">
        <v>1368</v>
      </c>
      <c r="R238" t="s">
        <v>671</v>
      </c>
    </row>
    <row r="239" spans="13:18" x14ac:dyDescent="0.2">
      <c r="M239" t="s">
        <v>850</v>
      </c>
      <c r="N239" t="s">
        <v>518</v>
      </c>
      <c r="O239" t="s">
        <v>151</v>
      </c>
      <c r="P239" t="s">
        <v>1570</v>
      </c>
      <c r="Q239" t="s">
        <v>1382</v>
      </c>
      <c r="R239" t="s">
        <v>679</v>
      </c>
    </row>
    <row r="240" spans="13:18" x14ac:dyDescent="0.2">
      <c r="M240" t="s">
        <v>851</v>
      </c>
      <c r="N240" t="s">
        <v>519</v>
      </c>
      <c r="O240" t="s">
        <v>151</v>
      </c>
      <c r="P240" t="s">
        <v>1571</v>
      </c>
      <c r="Q240" t="s">
        <v>1383</v>
      </c>
      <c r="R240" t="s">
        <v>103</v>
      </c>
    </row>
    <row r="241" spans="13:18" x14ac:dyDescent="0.2">
      <c r="M241" t="s">
        <v>852</v>
      </c>
      <c r="N241" t="s">
        <v>520</v>
      </c>
      <c r="O241" t="s">
        <v>151</v>
      </c>
      <c r="P241" t="s">
        <v>1572</v>
      </c>
      <c r="Q241" t="s">
        <v>1384</v>
      </c>
      <c r="R241" t="s">
        <v>680</v>
      </c>
    </row>
    <row r="242" spans="13:18" x14ac:dyDescent="0.2">
      <c r="M242" t="s">
        <v>853</v>
      </c>
      <c r="N242" t="s">
        <v>521</v>
      </c>
      <c r="O242" t="s">
        <v>151</v>
      </c>
      <c r="P242" t="s">
        <v>1573</v>
      </c>
      <c r="Q242" t="s">
        <v>74</v>
      </c>
      <c r="R242" t="s">
        <v>104</v>
      </c>
    </row>
    <row r="243" spans="13:18" x14ac:dyDescent="0.2">
      <c r="M243" t="s">
        <v>854</v>
      </c>
      <c r="N243" t="s">
        <v>522</v>
      </c>
      <c r="O243" t="s">
        <v>151</v>
      </c>
      <c r="P243" t="s">
        <v>1574</v>
      </c>
      <c r="Q243" t="s">
        <v>1385</v>
      </c>
      <c r="R243" t="s">
        <v>75</v>
      </c>
    </row>
    <row r="244" spans="13:18" x14ac:dyDescent="0.2">
      <c r="M244" t="s">
        <v>855</v>
      </c>
      <c r="N244" t="s">
        <v>523</v>
      </c>
      <c r="O244" t="s">
        <v>151</v>
      </c>
      <c r="P244" t="s">
        <v>1575</v>
      </c>
      <c r="Q244" t="s">
        <v>1369</v>
      </c>
      <c r="R244" t="s">
        <v>672</v>
      </c>
    </row>
    <row r="245" spans="13:18" x14ac:dyDescent="0.2">
      <c r="M245" t="s">
        <v>856</v>
      </c>
      <c r="N245" t="s">
        <v>524</v>
      </c>
      <c r="O245" t="s">
        <v>151</v>
      </c>
      <c r="P245" t="s">
        <v>1576</v>
      </c>
      <c r="Q245" t="s">
        <v>1370</v>
      </c>
      <c r="R245" t="s">
        <v>673</v>
      </c>
    </row>
    <row r="246" spans="13:18" x14ac:dyDescent="0.2">
      <c r="M246" t="s">
        <v>857</v>
      </c>
      <c r="N246" t="s">
        <v>525</v>
      </c>
      <c r="O246" t="s">
        <v>151</v>
      </c>
      <c r="P246" t="s">
        <v>1577</v>
      </c>
      <c r="Q246" t="s">
        <v>1371</v>
      </c>
      <c r="R246" t="s">
        <v>76</v>
      </c>
    </row>
    <row r="247" spans="13:18" x14ac:dyDescent="0.2">
      <c r="M247" t="s">
        <v>858</v>
      </c>
      <c r="N247" t="s">
        <v>526</v>
      </c>
      <c r="O247" t="s">
        <v>151</v>
      </c>
      <c r="P247" t="s">
        <v>1578</v>
      </c>
      <c r="Q247" t="s">
        <v>1372</v>
      </c>
      <c r="R247" t="s">
        <v>674</v>
      </c>
    </row>
    <row r="248" spans="13:18" x14ac:dyDescent="0.2">
      <c r="M248" t="s">
        <v>859</v>
      </c>
      <c r="N248" t="s">
        <v>527</v>
      </c>
      <c r="O248" t="s">
        <v>151</v>
      </c>
      <c r="P248" t="s">
        <v>1579</v>
      </c>
      <c r="Q248" t="s">
        <v>1373</v>
      </c>
      <c r="R248" t="s">
        <v>675</v>
      </c>
    </row>
    <row r="249" spans="13:18" x14ac:dyDescent="0.2">
      <c r="M249" t="s">
        <v>860</v>
      </c>
      <c r="N249" t="s">
        <v>528</v>
      </c>
      <c r="O249" t="s">
        <v>151</v>
      </c>
      <c r="P249" t="s">
        <v>1580</v>
      </c>
      <c r="Q249" t="s">
        <v>1402</v>
      </c>
      <c r="R249" t="s">
        <v>79</v>
      </c>
    </row>
    <row r="250" spans="13:18" x14ac:dyDescent="0.2">
      <c r="M250" t="s">
        <v>861</v>
      </c>
      <c r="N250" t="s">
        <v>529</v>
      </c>
      <c r="O250" t="s">
        <v>151</v>
      </c>
      <c r="P250" t="s">
        <v>1581</v>
      </c>
      <c r="Q250" t="s">
        <v>1403</v>
      </c>
      <c r="R250" t="s">
        <v>694</v>
      </c>
    </row>
    <row r="251" spans="13:18" x14ac:dyDescent="0.2">
      <c r="M251" t="s">
        <v>862</v>
      </c>
      <c r="N251" t="s">
        <v>530</v>
      </c>
      <c r="O251" t="s">
        <v>151</v>
      </c>
      <c r="P251" t="s">
        <v>1582</v>
      </c>
      <c r="Q251" t="s">
        <v>1404</v>
      </c>
      <c r="R251" t="s">
        <v>695</v>
      </c>
    </row>
    <row r="252" spans="13:18" x14ac:dyDescent="0.2">
      <c r="M252" t="s">
        <v>863</v>
      </c>
      <c r="N252" t="s">
        <v>531</v>
      </c>
      <c r="O252" t="s">
        <v>151</v>
      </c>
      <c r="P252" t="s">
        <v>1583</v>
      </c>
      <c r="Q252" t="s">
        <v>1405</v>
      </c>
      <c r="R252" t="s">
        <v>80</v>
      </c>
    </row>
    <row r="253" spans="13:18" x14ac:dyDescent="0.2">
      <c r="M253" t="s">
        <v>864</v>
      </c>
      <c r="N253" t="s">
        <v>532</v>
      </c>
      <c r="O253" t="s">
        <v>151</v>
      </c>
      <c r="P253" t="s">
        <v>1584</v>
      </c>
      <c r="Q253" t="s">
        <v>1406</v>
      </c>
      <c r="R253" t="s">
        <v>696</v>
      </c>
    </row>
    <row r="254" spans="13:18" x14ac:dyDescent="0.2">
      <c r="M254" t="s">
        <v>865</v>
      </c>
      <c r="N254" t="s">
        <v>533</v>
      </c>
      <c r="O254" t="s">
        <v>151</v>
      </c>
      <c r="P254" t="s">
        <v>1585</v>
      </c>
      <c r="Q254" t="s">
        <v>1407</v>
      </c>
      <c r="R254" t="s">
        <v>697</v>
      </c>
    </row>
    <row r="255" spans="13:18" x14ac:dyDescent="0.2">
      <c r="M255" t="s">
        <v>866</v>
      </c>
      <c r="N255" t="s">
        <v>534</v>
      </c>
      <c r="O255" t="s">
        <v>151</v>
      </c>
      <c r="P255" t="s">
        <v>1586</v>
      </c>
      <c r="Q255" t="s">
        <v>1627</v>
      </c>
      <c r="R255" t="s">
        <v>1628</v>
      </c>
    </row>
    <row r="256" spans="13:18" x14ac:dyDescent="0.2">
      <c r="M256" t="s">
        <v>867</v>
      </c>
      <c r="N256" t="s">
        <v>535</v>
      </c>
      <c r="O256" t="s">
        <v>151</v>
      </c>
      <c r="P256" t="s">
        <v>1587</v>
      </c>
      <c r="Q256" t="s">
        <v>1387</v>
      </c>
      <c r="R256" t="s">
        <v>77</v>
      </c>
    </row>
    <row r="257" spans="13:18" x14ac:dyDescent="0.2">
      <c r="M257" t="s">
        <v>868</v>
      </c>
      <c r="N257" t="s">
        <v>549</v>
      </c>
      <c r="O257" t="s">
        <v>151</v>
      </c>
      <c r="P257" t="s">
        <v>1588</v>
      </c>
      <c r="Q257" t="s">
        <v>1388</v>
      </c>
      <c r="R257" t="s">
        <v>681</v>
      </c>
    </row>
    <row r="258" spans="13:18" x14ac:dyDescent="0.2">
      <c r="M258" t="s">
        <v>869</v>
      </c>
      <c r="N258" t="s">
        <v>550</v>
      </c>
      <c r="O258" t="s">
        <v>151</v>
      </c>
      <c r="P258" t="s">
        <v>1589</v>
      </c>
      <c r="Q258" t="s">
        <v>1389</v>
      </c>
      <c r="R258" t="s">
        <v>682</v>
      </c>
    </row>
    <row r="259" spans="13:18" x14ac:dyDescent="0.2">
      <c r="M259" t="s">
        <v>870</v>
      </c>
      <c r="N259" t="s">
        <v>551</v>
      </c>
      <c r="O259" t="s">
        <v>151</v>
      </c>
      <c r="P259" t="s">
        <v>1590</v>
      </c>
      <c r="Q259" t="s">
        <v>1390</v>
      </c>
      <c r="R259" t="s">
        <v>78</v>
      </c>
    </row>
    <row r="260" spans="13:18" x14ac:dyDescent="0.2">
      <c r="M260" t="s">
        <v>871</v>
      </c>
      <c r="N260" t="s">
        <v>552</v>
      </c>
      <c r="O260" t="s">
        <v>151</v>
      </c>
      <c r="P260" t="s">
        <v>1591</v>
      </c>
      <c r="Q260" t="s">
        <v>1391</v>
      </c>
      <c r="R260" t="s">
        <v>683</v>
      </c>
    </row>
    <row r="261" spans="13:18" x14ac:dyDescent="0.2">
      <c r="M261" t="s">
        <v>872</v>
      </c>
      <c r="N261" t="s">
        <v>553</v>
      </c>
      <c r="O261" t="s">
        <v>151</v>
      </c>
      <c r="P261" t="s">
        <v>1592</v>
      </c>
      <c r="Q261" t="s">
        <v>1392</v>
      </c>
      <c r="R261" t="s">
        <v>684</v>
      </c>
    </row>
    <row r="262" spans="13:18" x14ac:dyDescent="0.2">
      <c r="M262" t="s">
        <v>873</v>
      </c>
      <c r="N262" t="s">
        <v>554</v>
      </c>
      <c r="O262" t="s">
        <v>151</v>
      </c>
      <c r="P262" t="s">
        <v>1593</v>
      </c>
      <c r="Q262" t="s">
        <v>1393</v>
      </c>
      <c r="R262" t="s">
        <v>685</v>
      </c>
    </row>
    <row r="263" spans="13:18" x14ac:dyDescent="0.2">
      <c r="M263" t="s">
        <v>874</v>
      </c>
      <c r="N263" t="s">
        <v>555</v>
      </c>
      <c r="O263" t="s">
        <v>151</v>
      </c>
      <c r="P263" t="s">
        <v>1594</v>
      </c>
      <c r="Q263" t="s">
        <v>1394</v>
      </c>
      <c r="R263" t="s">
        <v>686</v>
      </c>
    </row>
    <row r="264" spans="13:18" x14ac:dyDescent="0.2">
      <c r="M264" t="s">
        <v>875</v>
      </c>
      <c r="N264" t="s">
        <v>556</v>
      </c>
      <c r="O264" t="s">
        <v>151</v>
      </c>
      <c r="P264" t="s">
        <v>1595</v>
      </c>
      <c r="Q264" t="s">
        <v>1395</v>
      </c>
      <c r="R264" t="s">
        <v>687</v>
      </c>
    </row>
    <row r="265" spans="13:18" x14ac:dyDescent="0.2">
      <c r="M265" t="s">
        <v>876</v>
      </c>
      <c r="N265" t="s">
        <v>557</v>
      </c>
      <c r="O265" t="s">
        <v>151</v>
      </c>
      <c r="P265" t="s">
        <v>1596</v>
      </c>
      <c r="Q265" t="s">
        <v>1396</v>
      </c>
      <c r="R265" t="s">
        <v>688</v>
      </c>
    </row>
    <row r="266" spans="13:18" x14ac:dyDescent="0.2">
      <c r="M266" t="s">
        <v>877</v>
      </c>
      <c r="N266" t="s">
        <v>558</v>
      </c>
      <c r="O266" t="s">
        <v>151</v>
      </c>
      <c r="P266" t="s">
        <v>1597</v>
      </c>
      <c r="Q266" t="s">
        <v>1399</v>
      </c>
      <c r="R266" t="s">
        <v>691</v>
      </c>
    </row>
    <row r="267" spans="13:18" x14ac:dyDescent="0.2">
      <c r="M267" t="s">
        <v>878</v>
      </c>
      <c r="N267" t="s">
        <v>559</v>
      </c>
      <c r="O267" t="s">
        <v>151</v>
      </c>
      <c r="P267" t="s">
        <v>1598</v>
      </c>
      <c r="Q267" t="s">
        <v>1397</v>
      </c>
      <c r="R267" t="s">
        <v>689</v>
      </c>
    </row>
    <row r="268" spans="13:18" x14ac:dyDescent="0.2">
      <c r="M268" t="s">
        <v>879</v>
      </c>
      <c r="N268" t="s">
        <v>560</v>
      </c>
      <c r="O268" t="s">
        <v>151</v>
      </c>
      <c r="P268" t="s">
        <v>1599</v>
      </c>
      <c r="Q268" t="s">
        <v>1400</v>
      </c>
      <c r="R268" t="s">
        <v>692</v>
      </c>
    </row>
    <row r="269" spans="13:18" x14ac:dyDescent="0.2">
      <c r="M269" t="s">
        <v>880</v>
      </c>
      <c r="N269" t="s">
        <v>561</v>
      </c>
      <c r="O269" t="s">
        <v>151</v>
      </c>
      <c r="P269" t="s">
        <v>1600</v>
      </c>
      <c r="Q269" t="s">
        <v>1401</v>
      </c>
      <c r="R269" t="s">
        <v>693</v>
      </c>
    </row>
    <row r="270" spans="13:18" x14ac:dyDescent="0.2">
      <c r="M270" t="s">
        <v>881</v>
      </c>
      <c r="N270" t="s">
        <v>562</v>
      </c>
      <c r="O270" t="s">
        <v>151</v>
      </c>
      <c r="P270" t="s">
        <v>1601</v>
      </c>
      <c r="Q270" t="s">
        <v>1398</v>
      </c>
      <c r="R270" t="s">
        <v>690</v>
      </c>
    </row>
    <row r="271" spans="13:18" x14ac:dyDescent="0.2">
      <c r="M271" t="s">
        <v>882</v>
      </c>
      <c r="N271" t="s">
        <v>563</v>
      </c>
      <c r="O271" t="s">
        <v>151</v>
      </c>
      <c r="P271" t="s">
        <v>1602</v>
      </c>
      <c r="Q271" t="s">
        <v>1272</v>
      </c>
      <c r="R271" t="s">
        <v>548</v>
      </c>
    </row>
    <row r="272" spans="13:18" x14ac:dyDescent="0.2">
      <c r="M272" t="s">
        <v>883</v>
      </c>
      <c r="N272" t="s">
        <v>564</v>
      </c>
      <c r="O272" t="s">
        <v>151</v>
      </c>
      <c r="P272" t="s">
        <v>1603</v>
      </c>
      <c r="Q272" t="s">
        <v>1629</v>
      </c>
      <c r="R272" t="s">
        <v>72</v>
      </c>
    </row>
    <row r="273" spans="13:18" x14ac:dyDescent="0.2">
      <c r="M273" t="s">
        <v>884</v>
      </c>
      <c r="N273" t="s">
        <v>565</v>
      </c>
      <c r="O273" t="s">
        <v>151</v>
      </c>
      <c r="P273" t="s">
        <v>1604</v>
      </c>
      <c r="Q273" t="s">
        <v>1273</v>
      </c>
      <c r="R273" t="s">
        <v>605</v>
      </c>
    </row>
    <row r="274" spans="13:18" x14ac:dyDescent="0.2">
      <c r="M274" t="s">
        <v>885</v>
      </c>
      <c r="N274" t="s">
        <v>566</v>
      </c>
      <c r="O274" t="s">
        <v>151</v>
      </c>
      <c r="P274" t="s">
        <v>1605</v>
      </c>
      <c r="Q274" t="s">
        <v>1346</v>
      </c>
      <c r="R274" t="s">
        <v>658</v>
      </c>
    </row>
    <row r="275" spans="13:18" x14ac:dyDescent="0.2">
      <c r="M275" t="s">
        <v>886</v>
      </c>
      <c r="N275" t="s">
        <v>567</v>
      </c>
      <c r="O275" t="s">
        <v>151</v>
      </c>
      <c r="P275" t="s">
        <v>1606</v>
      </c>
      <c r="Q275" t="s">
        <v>1274</v>
      </c>
      <c r="R275" t="s">
        <v>606</v>
      </c>
    </row>
    <row r="276" spans="13:18" x14ac:dyDescent="0.2">
      <c r="M276" t="s">
        <v>887</v>
      </c>
      <c r="N276" t="s">
        <v>568</v>
      </c>
      <c r="O276" t="s">
        <v>151</v>
      </c>
      <c r="P276" t="s">
        <v>1607</v>
      </c>
      <c r="Q276" t="s">
        <v>1275</v>
      </c>
      <c r="R276" t="s">
        <v>607</v>
      </c>
    </row>
    <row r="277" spans="13:18" x14ac:dyDescent="0.2">
      <c r="M277" t="s">
        <v>888</v>
      </c>
      <c r="N277" t="s">
        <v>569</v>
      </c>
      <c r="O277" t="s">
        <v>151</v>
      </c>
      <c r="P277" t="s">
        <v>1608</v>
      </c>
      <c r="Q277" t="s">
        <v>1386</v>
      </c>
      <c r="R277" t="s">
        <v>595</v>
      </c>
    </row>
    <row r="278" spans="13:18" x14ac:dyDescent="0.2">
      <c r="M278" t="s">
        <v>889</v>
      </c>
      <c r="N278" t="s">
        <v>570</v>
      </c>
      <c r="O278" t="s">
        <v>151</v>
      </c>
      <c r="P278" t="s">
        <v>1609</v>
      </c>
      <c r="Q278" t="s">
        <v>1347</v>
      </c>
      <c r="R278" t="s">
        <v>62</v>
      </c>
    </row>
    <row r="279" spans="13:18" x14ac:dyDescent="0.2">
      <c r="M279" t="s">
        <v>890</v>
      </c>
      <c r="N279" t="s">
        <v>571</v>
      </c>
      <c r="O279" t="s">
        <v>151</v>
      </c>
      <c r="P279" t="s">
        <v>1610</v>
      </c>
      <c r="Q279" t="s">
        <v>1306</v>
      </c>
      <c r="R279" t="s">
        <v>628</v>
      </c>
    </row>
    <row r="280" spans="13:18" x14ac:dyDescent="0.2">
      <c r="M280">
        <v>239027</v>
      </c>
      <c r="N280" t="s">
        <v>1180</v>
      </c>
      <c r="O280" t="s">
        <v>151</v>
      </c>
      <c r="P280" t="s">
        <v>1216</v>
      </c>
      <c r="R280" t="s">
        <v>1180</v>
      </c>
    </row>
    <row r="281" spans="13:18" x14ac:dyDescent="0.2">
      <c r="M281">
        <v>211007</v>
      </c>
      <c r="N281" t="s">
        <v>1684</v>
      </c>
      <c r="O281" t="s">
        <v>149</v>
      </c>
      <c r="P281" t="s">
        <v>1724</v>
      </c>
      <c r="Q281" t="s">
        <v>1683</v>
      </c>
      <c r="R281" t="s">
        <v>1685</v>
      </c>
    </row>
    <row r="286" spans="13:18" x14ac:dyDescent="0.2">
      <c r="M286" s="110">
        <v>227360</v>
      </c>
      <c r="N286" s="111" t="s">
        <v>1630</v>
      </c>
      <c r="O286" t="s">
        <v>151</v>
      </c>
      <c r="P286" t="s">
        <v>1631</v>
      </c>
      <c r="Q286" t="s">
        <v>1635</v>
      </c>
      <c r="R286" t="s">
        <v>1633</v>
      </c>
    </row>
    <row r="287" spans="13:18" x14ac:dyDescent="0.2">
      <c r="M287" s="110">
        <v>227361</v>
      </c>
      <c r="N287" s="111" t="s">
        <v>171</v>
      </c>
      <c r="O287" t="s">
        <v>151</v>
      </c>
      <c r="P287" t="s">
        <v>1632</v>
      </c>
      <c r="Q287" t="s">
        <v>1636</v>
      </c>
      <c r="R287" t="s">
        <v>1634</v>
      </c>
    </row>
    <row r="288" spans="13:18" x14ac:dyDescent="0.2">
      <c r="M288">
        <v>210000</v>
      </c>
      <c r="N288" t="s">
        <v>1049</v>
      </c>
      <c r="O288" t="s">
        <v>149</v>
      </c>
      <c r="P288" t="s">
        <v>1085</v>
      </c>
      <c r="Q288" t="s">
        <v>1048</v>
      </c>
      <c r="R288" t="s">
        <v>1050</v>
      </c>
    </row>
    <row r="289" spans="13:18" x14ac:dyDescent="0.2">
      <c r="M289">
        <v>211013</v>
      </c>
      <c r="N289" t="s">
        <v>1677</v>
      </c>
      <c r="O289" t="s">
        <v>149</v>
      </c>
      <c r="P289" t="s">
        <v>1717</v>
      </c>
      <c r="Q289" t="s">
        <v>1676</v>
      </c>
      <c r="R289" t="s">
        <v>1678</v>
      </c>
    </row>
    <row r="290" spans="13:18" x14ac:dyDescent="0.2">
      <c r="M290">
        <v>211012</v>
      </c>
      <c r="N290" t="s">
        <v>1680</v>
      </c>
      <c r="O290" t="s">
        <v>149</v>
      </c>
      <c r="P290" t="s">
        <v>1718</v>
      </c>
      <c r="Q290" t="s">
        <v>1679</v>
      </c>
      <c r="R290" t="s">
        <v>1681</v>
      </c>
    </row>
    <row r="291" spans="13:18" x14ac:dyDescent="0.2">
      <c r="N291" t="s">
        <v>1682</v>
      </c>
      <c r="O291" t="s">
        <v>149</v>
      </c>
      <c r="P291" t="s">
        <v>1719</v>
      </c>
      <c r="Q291" t="s">
        <v>1012</v>
      </c>
      <c r="R291" t="s">
        <v>1682</v>
      </c>
    </row>
    <row r="292" spans="13:18" x14ac:dyDescent="0.2">
      <c r="M292">
        <v>210040</v>
      </c>
      <c r="N292" t="s">
        <v>1014</v>
      </c>
      <c r="O292" t="s">
        <v>149</v>
      </c>
      <c r="P292" t="s">
        <v>1720</v>
      </c>
      <c r="Q292" t="s">
        <v>1013</v>
      </c>
      <c r="R292" t="s">
        <v>1014</v>
      </c>
    </row>
    <row r="293" spans="13:18" x14ac:dyDescent="0.2">
      <c r="M293">
        <v>210025</v>
      </c>
      <c r="N293" t="s">
        <v>1016</v>
      </c>
      <c r="O293" t="s">
        <v>149</v>
      </c>
      <c r="P293" t="s">
        <v>1721</v>
      </c>
      <c r="Q293" t="s">
        <v>1015</v>
      </c>
      <c r="R293" t="s">
        <v>1016</v>
      </c>
    </row>
    <row r="294" spans="13:18" x14ac:dyDescent="0.2">
      <c r="M294">
        <v>210011</v>
      </c>
      <c r="N294" t="s">
        <v>1018</v>
      </c>
      <c r="O294" t="s">
        <v>149</v>
      </c>
      <c r="P294" t="s">
        <v>1722</v>
      </c>
      <c r="Q294" t="s">
        <v>1017</v>
      </c>
      <c r="R294" t="s">
        <v>1019</v>
      </c>
    </row>
    <row r="295" spans="13:18" x14ac:dyDescent="0.2">
      <c r="M295">
        <v>210021</v>
      </c>
      <c r="N295" t="s">
        <v>1021</v>
      </c>
      <c r="O295" t="s">
        <v>149</v>
      </c>
      <c r="P295" t="s">
        <v>1723</v>
      </c>
      <c r="Q295" t="s">
        <v>1020</v>
      </c>
      <c r="R295" t="s">
        <v>1021</v>
      </c>
    </row>
    <row r="296" spans="13:18" x14ac:dyDescent="0.2">
      <c r="M296">
        <v>211007</v>
      </c>
      <c r="N296" t="s">
        <v>1684</v>
      </c>
      <c r="O296" t="s">
        <v>149</v>
      </c>
      <c r="P296" t="s">
        <v>1724</v>
      </c>
      <c r="Q296" t="s">
        <v>1683</v>
      </c>
      <c r="R296" t="s">
        <v>1685</v>
      </c>
    </row>
    <row r="297" spans="13:18" x14ac:dyDescent="0.2">
      <c r="M297">
        <v>210115</v>
      </c>
      <c r="N297" t="s">
        <v>1023</v>
      </c>
      <c r="O297" t="s">
        <v>149</v>
      </c>
      <c r="P297" t="s">
        <v>1725</v>
      </c>
      <c r="Q297" t="s">
        <v>1022</v>
      </c>
      <c r="R297" t="s">
        <v>1023</v>
      </c>
    </row>
    <row r="298" spans="13:18" x14ac:dyDescent="0.2">
      <c r="M298">
        <v>211005</v>
      </c>
      <c r="N298" t="s">
        <v>1687</v>
      </c>
      <c r="O298" t="s">
        <v>149</v>
      </c>
      <c r="P298" t="s">
        <v>1726</v>
      </c>
      <c r="Q298" t="s">
        <v>1686</v>
      </c>
      <c r="R298" t="s">
        <v>1688</v>
      </c>
    </row>
    <row r="299" spans="13:18" x14ac:dyDescent="0.2">
      <c r="M299">
        <v>210028</v>
      </c>
      <c r="N299" t="s">
        <v>1025</v>
      </c>
      <c r="O299" t="s">
        <v>149</v>
      </c>
      <c r="P299" t="s">
        <v>1727</v>
      </c>
      <c r="Q299" t="s">
        <v>1024</v>
      </c>
      <c r="R299" t="s">
        <v>1026</v>
      </c>
    </row>
    <row r="300" spans="13:18" x14ac:dyDescent="0.2">
      <c r="M300">
        <v>210026</v>
      </c>
      <c r="N300" t="s">
        <v>1028</v>
      </c>
      <c r="O300" t="s">
        <v>149</v>
      </c>
      <c r="P300" t="s">
        <v>1728</v>
      </c>
      <c r="Q300" t="s">
        <v>1027</v>
      </c>
      <c r="R300" t="s">
        <v>1029</v>
      </c>
    </row>
    <row r="301" spans="13:18" x14ac:dyDescent="0.2">
      <c r="M301">
        <v>210013</v>
      </c>
      <c r="N301" t="s">
        <v>1031</v>
      </c>
      <c r="O301" t="s">
        <v>149</v>
      </c>
      <c r="P301" t="s">
        <v>1729</v>
      </c>
      <c r="Q301" t="s">
        <v>1030</v>
      </c>
      <c r="R301" t="s">
        <v>1032</v>
      </c>
    </row>
    <row r="302" spans="13:18" x14ac:dyDescent="0.2">
      <c r="M302">
        <v>210078</v>
      </c>
      <c r="N302" t="s">
        <v>1034</v>
      </c>
      <c r="O302" t="s">
        <v>149</v>
      </c>
      <c r="P302" t="s">
        <v>1730</v>
      </c>
      <c r="Q302" t="s">
        <v>1033</v>
      </c>
      <c r="R302" t="s">
        <v>1035</v>
      </c>
    </row>
    <row r="303" spans="13:18" x14ac:dyDescent="0.2">
      <c r="M303">
        <v>210083</v>
      </c>
      <c r="N303" t="s">
        <v>1037</v>
      </c>
      <c r="O303" t="s">
        <v>149</v>
      </c>
      <c r="P303" t="s">
        <v>1731</v>
      </c>
      <c r="Q303" t="s">
        <v>1036</v>
      </c>
      <c r="R303" t="s">
        <v>1038</v>
      </c>
    </row>
    <row r="304" spans="13:18" x14ac:dyDescent="0.2">
      <c r="N304" t="s">
        <v>1040</v>
      </c>
      <c r="O304" t="s">
        <v>149</v>
      </c>
      <c r="P304" t="s">
        <v>1732</v>
      </c>
      <c r="Q304" t="s">
        <v>1039</v>
      </c>
      <c r="R304" t="s">
        <v>1041</v>
      </c>
    </row>
    <row r="305" spans="13:18" x14ac:dyDescent="0.2">
      <c r="M305">
        <v>210109</v>
      </c>
      <c r="N305" t="s">
        <v>1690</v>
      </c>
      <c r="O305" t="s">
        <v>149</v>
      </c>
      <c r="P305" t="s">
        <v>1733</v>
      </c>
      <c r="Q305" t="s">
        <v>1689</v>
      </c>
      <c r="R305" t="s">
        <v>1691</v>
      </c>
    </row>
    <row r="306" spans="13:18" x14ac:dyDescent="0.2">
      <c r="M306">
        <v>210111</v>
      </c>
      <c r="N306" t="s">
        <v>1043</v>
      </c>
      <c r="O306" t="s">
        <v>149</v>
      </c>
      <c r="P306" t="s">
        <v>1734</v>
      </c>
      <c r="Q306" t="s">
        <v>1042</v>
      </c>
      <c r="R306" t="s">
        <v>1044</v>
      </c>
    </row>
    <row r="307" spans="13:18" x14ac:dyDescent="0.2">
      <c r="M307">
        <v>233001</v>
      </c>
      <c r="N307" t="s">
        <v>1046</v>
      </c>
      <c r="O307" t="s">
        <v>149</v>
      </c>
      <c r="P307" t="s">
        <v>1735</v>
      </c>
      <c r="Q307" t="s">
        <v>1045</v>
      </c>
      <c r="R307" t="s">
        <v>1047</v>
      </c>
    </row>
    <row r="308" spans="13:18" x14ac:dyDescent="0.2">
      <c r="M308">
        <v>211005</v>
      </c>
      <c r="N308" t="s">
        <v>1693</v>
      </c>
      <c r="O308" t="s">
        <v>149</v>
      </c>
      <c r="P308" t="s">
        <v>1736</v>
      </c>
      <c r="Q308" t="s">
        <v>1692</v>
      </c>
      <c r="R308" t="s">
        <v>1694</v>
      </c>
    </row>
    <row r="309" spans="13:18" x14ac:dyDescent="0.2">
      <c r="M309">
        <v>211001</v>
      </c>
      <c r="N309" t="s">
        <v>1696</v>
      </c>
      <c r="O309" t="s">
        <v>149</v>
      </c>
      <c r="P309" t="s">
        <v>1737</v>
      </c>
      <c r="Q309" t="s">
        <v>1695</v>
      </c>
      <c r="R309" t="s">
        <v>1696</v>
      </c>
    </row>
    <row r="310" spans="13:18" x14ac:dyDescent="0.2">
      <c r="M310">
        <v>210000</v>
      </c>
      <c r="N310" t="s">
        <v>1049</v>
      </c>
      <c r="O310" t="s">
        <v>149</v>
      </c>
      <c r="P310" t="s">
        <v>1738</v>
      </c>
      <c r="Q310" t="s">
        <v>1048</v>
      </c>
      <c r="R310" t="s">
        <v>1050</v>
      </c>
    </row>
    <row r="311" spans="13:18" x14ac:dyDescent="0.2">
      <c r="M311">
        <v>210001</v>
      </c>
      <c r="N311" t="s">
        <v>1052</v>
      </c>
      <c r="O311" t="s">
        <v>149</v>
      </c>
      <c r="P311" t="s">
        <v>1739</v>
      </c>
      <c r="Q311" t="s">
        <v>1051</v>
      </c>
      <c r="R311" t="s">
        <v>1052</v>
      </c>
    </row>
    <row r="312" spans="13:18" x14ac:dyDescent="0.2">
      <c r="N312" t="s">
        <v>1054</v>
      </c>
      <c r="O312" t="s">
        <v>149</v>
      </c>
      <c r="P312" t="s">
        <v>1740</v>
      </c>
      <c r="Q312" t="s">
        <v>1053</v>
      </c>
      <c r="R312" t="s">
        <v>1054</v>
      </c>
    </row>
    <row r="313" spans="13:18" x14ac:dyDescent="0.2">
      <c r="M313">
        <v>210067</v>
      </c>
      <c r="N313" t="s">
        <v>1056</v>
      </c>
      <c r="O313" t="s">
        <v>149</v>
      </c>
      <c r="P313" t="s">
        <v>1741</v>
      </c>
      <c r="Q313" t="s">
        <v>1055</v>
      </c>
      <c r="R313" t="s">
        <v>1056</v>
      </c>
    </row>
    <row r="314" spans="13:18" x14ac:dyDescent="0.2">
      <c r="M314" t="s">
        <v>1697</v>
      </c>
      <c r="N314" t="s">
        <v>1058</v>
      </c>
      <c r="O314" t="s">
        <v>149</v>
      </c>
      <c r="P314" t="s">
        <v>1742</v>
      </c>
      <c r="Q314" t="s">
        <v>1057</v>
      </c>
      <c r="R314" t="s">
        <v>1058</v>
      </c>
    </row>
    <row r="315" spans="13:18" x14ac:dyDescent="0.2">
      <c r="N315" t="s">
        <v>1059</v>
      </c>
      <c r="O315" t="s">
        <v>149</v>
      </c>
      <c r="P315" t="s">
        <v>1743</v>
      </c>
      <c r="Q315" t="s">
        <v>1059</v>
      </c>
      <c r="R315" t="s">
        <v>1698</v>
      </c>
    </row>
    <row r="316" spans="13:18" x14ac:dyDescent="0.2">
      <c r="M316">
        <v>210064</v>
      </c>
      <c r="N316" t="s">
        <v>1061</v>
      </c>
      <c r="O316" t="s">
        <v>149</v>
      </c>
      <c r="P316" t="s">
        <v>1744</v>
      </c>
      <c r="Q316" t="s">
        <v>1060</v>
      </c>
      <c r="R316" t="s">
        <v>1061</v>
      </c>
    </row>
    <row r="317" spans="13:18" x14ac:dyDescent="0.2">
      <c r="M317">
        <v>241048</v>
      </c>
      <c r="N317" t="s">
        <v>1063</v>
      </c>
      <c r="O317" t="s">
        <v>149</v>
      </c>
      <c r="P317" t="s">
        <v>1745</v>
      </c>
      <c r="Q317" t="s">
        <v>1062</v>
      </c>
      <c r="R317" t="s">
        <v>1063</v>
      </c>
    </row>
    <row r="318" spans="13:18" x14ac:dyDescent="0.2">
      <c r="M318">
        <v>211006</v>
      </c>
      <c r="N318" t="s">
        <v>1699</v>
      </c>
      <c r="O318" t="s">
        <v>149</v>
      </c>
      <c r="P318" t="s">
        <v>1746</v>
      </c>
      <c r="Q318" t="s">
        <v>1699</v>
      </c>
      <c r="R318" t="s">
        <v>1700</v>
      </c>
    </row>
    <row r="319" spans="13:18" x14ac:dyDescent="0.2">
      <c r="M319">
        <v>210004</v>
      </c>
      <c r="N319" t="s">
        <v>1065</v>
      </c>
      <c r="O319" t="s">
        <v>149</v>
      </c>
      <c r="P319" t="s">
        <v>1747</v>
      </c>
      <c r="Q319" t="s">
        <v>1064</v>
      </c>
      <c r="R319" t="s">
        <v>1066</v>
      </c>
    </row>
    <row r="320" spans="13:18" x14ac:dyDescent="0.2">
      <c r="M320">
        <v>210022</v>
      </c>
      <c r="N320" t="s">
        <v>1068</v>
      </c>
      <c r="O320" t="s">
        <v>149</v>
      </c>
      <c r="P320" t="s">
        <v>1748</v>
      </c>
      <c r="Q320" t="s">
        <v>1067</v>
      </c>
      <c r="R320" t="s">
        <v>1068</v>
      </c>
    </row>
    <row r="321" spans="13:18" x14ac:dyDescent="0.2">
      <c r="M321">
        <v>211011</v>
      </c>
      <c r="N321" t="s">
        <v>1702</v>
      </c>
      <c r="O321" t="s">
        <v>149</v>
      </c>
      <c r="P321" t="s">
        <v>1749</v>
      </c>
      <c r="Q321" t="s">
        <v>1701</v>
      </c>
      <c r="R321" t="s">
        <v>1703</v>
      </c>
    </row>
    <row r="322" spans="13:18" x14ac:dyDescent="0.2">
      <c r="M322">
        <v>210037</v>
      </c>
      <c r="N322" t="s">
        <v>23</v>
      </c>
      <c r="O322" t="s">
        <v>149</v>
      </c>
      <c r="P322" t="s">
        <v>1750</v>
      </c>
      <c r="Q322" t="s">
        <v>1069</v>
      </c>
      <c r="R322" t="s">
        <v>23</v>
      </c>
    </row>
    <row r="323" spans="13:18" x14ac:dyDescent="0.2">
      <c r="M323">
        <v>211009</v>
      </c>
      <c r="N323" t="s">
        <v>1705</v>
      </c>
      <c r="O323" t="s">
        <v>149</v>
      </c>
      <c r="P323" t="s">
        <v>1751</v>
      </c>
      <c r="Q323" t="s">
        <v>1704</v>
      </c>
      <c r="R323" t="s">
        <v>1706</v>
      </c>
    </row>
    <row r="324" spans="13:18" x14ac:dyDescent="0.2">
      <c r="M324">
        <v>210073</v>
      </c>
      <c r="N324" t="s">
        <v>1071</v>
      </c>
      <c r="O324" t="s">
        <v>149</v>
      </c>
      <c r="P324" t="s">
        <v>1752</v>
      </c>
      <c r="Q324" t="s">
        <v>1070</v>
      </c>
      <c r="R324" t="s">
        <v>1071</v>
      </c>
    </row>
    <row r="325" spans="13:18" x14ac:dyDescent="0.2">
      <c r="M325">
        <v>211008</v>
      </c>
      <c r="N325" t="s">
        <v>1708</v>
      </c>
      <c r="O325" t="s">
        <v>149</v>
      </c>
      <c r="P325" t="s">
        <v>1753</v>
      </c>
      <c r="Q325" t="s">
        <v>1707</v>
      </c>
      <c r="R325" t="s">
        <v>1708</v>
      </c>
    </row>
    <row r="326" spans="13:18" x14ac:dyDescent="0.2">
      <c r="M326">
        <v>210034</v>
      </c>
      <c r="N326" t="s">
        <v>1073</v>
      </c>
      <c r="O326" t="s">
        <v>149</v>
      </c>
      <c r="P326" t="s">
        <v>1754</v>
      </c>
      <c r="Q326" t="s">
        <v>1072</v>
      </c>
      <c r="R326" t="s">
        <v>1074</v>
      </c>
    </row>
    <row r="327" spans="13:18" x14ac:dyDescent="0.2">
      <c r="M327">
        <v>211002</v>
      </c>
      <c r="N327" t="s">
        <v>1710</v>
      </c>
      <c r="O327" t="s">
        <v>149</v>
      </c>
      <c r="P327" t="s">
        <v>1755</v>
      </c>
      <c r="Q327" t="s">
        <v>1709</v>
      </c>
      <c r="R327" t="s">
        <v>1710</v>
      </c>
    </row>
    <row r="328" spans="13:18" x14ac:dyDescent="0.2">
      <c r="M328">
        <v>210096</v>
      </c>
      <c r="N328" t="s">
        <v>24</v>
      </c>
      <c r="O328" t="s">
        <v>149</v>
      </c>
      <c r="P328" t="s">
        <v>1756</v>
      </c>
      <c r="Q328" t="s">
        <v>1075</v>
      </c>
      <c r="R328" t="s">
        <v>24</v>
      </c>
    </row>
    <row r="329" spans="13:18" x14ac:dyDescent="0.2">
      <c r="M329">
        <v>211010</v>
      </c>
      <c r="N329" t="s">
        <v>1712</v>
      </c>
      <c r="O329" t="s">
        <v>149</v>
      </c>
      <c r="P329" t="s">
        <v>1757</v>
      </c>
      <c r="Q329" t="s">
        <v>1711</v>
      </c>
      <c r="R329" t="s">
        <v>1711</v>
      </c>
    </row>
    <row r="330" spans="13:18" x14ac:dyDescent="0.2">
      <c r="M330">
        <v>210005</v>
      </c>
      <c r="N330" t="s">
        <v>1077</v>
      </c>
      <c r="O330" t="s">
        <v>149</v>
      </c>
      <c r="P330" t="s">
        <v>1758</v>
      </c>
      <c r="Q330" t="s">
        <v>1076</v>
      </c>
      <c r="R330" t="s">
        <v>1077</v>
      </c>
    </row>
    <row r="331" spans="13:18" x14ac:dyDescent="0.2">
      <c r="M331">
        <v>211003</v>
      </c>
      <c r="N331" t="s">
        <v>1714</v>
      </c>
      <c r="O331" t="s">
        <v>149</v>
      </c>
      <c r="P331" t="s">
        <v>1759</v>
      </c>
      <c r="Q331" t="s">
        <v>1713</v>
      </c>
      <c r="R331" t="s">
        <v>1714</v>
      </c>
    </row>
    <row r="332" spans="13:18" x14ac:dyDescent="0.2">
      <c r="M332">
        <v>210019</v>
      </c>
      <c r="N332" t="s">
        <v>126</v>
      </c>
      <c r="O332" t="s">
        <v>149</v>
      </c>
      <c r="P332" t="s">
        <v>1760</v>
      </c>
      <c r="Q332" t="s">
        <v>1078</v>
      </c>
      <c r="R332" t="s">
        <v>81</v>
      </c>
    </row>
    <row r="333" spans="13:18" x14ac:dyDescent="0.2">
      <c r="M333">
        <v>210009</v>
      </c>
      <c r="N333" t="s">
        <v>1080</v>
      </c>
      <c r="O333" t="s">
        <v>149</v>
      </c>
      <c r="P333" t="s">
        <v>1761</v>
      </c>
      <c r="Q333" t="s">
        <v>1079</v>
      </c>
      <c r="R333" t="s">
        <v>1081</v>
      </c>
    </row>
    <row r="334" spans="13:18" x14ac:dyDescent="0.2">
      <c r="M334">
        <v>210010</v>
      </c>
      <c r="N334" t="s">
        <v>1083</v>
      </c>
      <c r="O334" t="s">
        <v>149</v>
      </c>
      <c r="P334" t="s">
        <v>1762</v>
      </c>
      <c r="Q334" t="s">
        <v>1082</v>
      </c>
      <c r="R334" t="s">
        <v>1083</v>
      </c>
    </row>
    <row r="335" spans="13:18" x14ac:dyDescent="0.2">
      <c r="M335">
        <v>210110</v>
      </c>
      <c r="N335" t="s">
        <v>25</v>
      </c>
      <c r="O335" t="s">
        <v>149</v>
      </c>
      <c r="P335" t="s">
        <v>1763</v>
      </c>
      <c r="Q335" t="s">
        <v>1084</v>
      </c>
      <c r="R335" t="s">
        <v>25</v>
      </c>
    </row>
    <row r="336" spans="13:18" x14ac:dyDescent="0.2">
      <c r="M336">
        <v>211004</v>
      </c>
      <c r="N336" t="s">
        <v>1716</v>
      </c>
      <c r="O336" t="s">
        <v>149</v>
      </c>
      <c r="P336" t="s">
        <v>1764</v>
      </c>
      <c r="Q336" t="s">
        <v>1715</v>
      </c>
      <c r="R336" t="s">
        <v>1716</v>
      </c>
    </row>
    <row r="337" spans="13:18" x14ac:dyDescent="0.2">
      <c r="O337" t="s">
        <v>149</v>
      </c>
    </row>
    <row r="338" spans="13:18" x14ac:dyDescent="0.2">
      <c r="O338" t="s">
        <v>149</v>
      </c>
    </row>
    <row r="339" spans="13:18" x14ac:dyDescent="0.2">
      <c r="M339">
        <v>492161</v>
      </c>
      <c r="N339" t="s">
        <v>1813</v>
      </c>
      <c r="O339" t="s">
        <v>149</v>
      </c>
      <c r="P339" t="s">
        <v>1861</v>
      </c>
      <c r="Q339" t="s">
        <v>1814</v>
      </c>
      <c r="R339" t="s">
        <v>1815</v>
      </c>
    </row>
    <row r="340" spans="13:18" x14ac:dyDescent="0.2">
      <c r="M340">
        <v>496023</v>
      </c>
      <c r="N340" t="s">
        <v>1009</v>
      </c>
      <c r="O340" t="s">
        <v>149</v>
      </c>
      <c r="P340" t="s">
        <v>1862</v>
      </c>
      <c r="Q340" t="s">
        <v>1010</v>
      </c>
      <c r="R340" t="s">
        <v>1011</v>
      </c>
    </row>
    <row r="341" spans="13:18" x14ac:dyDescent="0.2">
      <c r="M341">
        <v>492164</v>
      </c>
      <c r="N341" t="s">
        <v>1816</v>
      </c>
      <c r="O341" t="s">
        <v>149</v>
      </c>
      <c r="P341" t="s">
        <v>1863</v>
      </c>
      <c r="Q341" t="s">
        <v>1817</v>
      </c>
      <c r="R341" t="s">
        <v>1818</v>
      </c>
    </row>
    <row r="342" spans="13:18" x14ac:dyDescent="0.2">
      <c r="M342">
        <v>490041</v>
      </c>
      <c r="N342" t="s">
        <v>916</v>
      </c>
      <c r="O342" t="s">
        <v>149</v>
      </c>
      <c r="P342" t="s">
        <v>1864</v>
      </c>
      <c r="Q342" t="s">
        <v>917</v>
      </c>
      <c r="R342" t="s">
        <v>918</v>
      </c>
    </row>
    <row r="343" spans="13:18" x14ac:dyDescent="0.2">
      <c r="M343">
        <v>491008</v>
      </c>
      <c r="N343" t="s">
        <v>1819</v>
      </c>
      <c r="O343" t="s">
        <v>149</v>
      </c>
      <c r="P343" t="s">
        <v>1865</v>
      </c>
      <c r="Q343" t="s">
        <v>1820</v>
      </c>
      <c r="R343" t="s">
        <v>1821</v>
      </c>
    </row>
    <row r="344" spans="13:18" x14ac:dyDescent="0.2">
      <c r="M344">
        <v>492389</v>
      </c>
      <c r="N344" t="s">
        <v>1822</v>
      </c>
      <c r="O344" t="s">
        <v>149</v>
      </c>
      <c r="P344" t="s">
        <v>1866</v>
      </c>
      <c r="Q344" t="s">
        <v>1823</v>
      </c>
      <c r="R344" t="s">
        <v>1824</v>
      </c>
    </row>
    <row r="345" spans="13:18" x14ac:dyDescent="0.2">
      <c r="M345">
        <v>492428</v>
      </c>
      <c r="N345" t="s">
        <v>136</v>
      </c>
      <c r="O345" t="s">
        <v>149</v>
      </c>
      <c r="P345" t="s">
        <v>1867</v>
      </c>
      <c r="Q345" t="s">
        <v>1008</v>
      </c>
      <c r="R345" t="s">
        <v>89</v>
      </c>
    </row>
    <row r="346" spans="13:18" x14ac:dyDescent="0.2">
      <c r="M346">
        <v>492427</v>
      </c>
      <c r="N346" t="s">
        <v>1765</v>
      </c>
      <c r="O346" t="s">
        <v>149</v>
      </c>
      <c r="P346" t="s">
        <v>1868</v>
      </c>
      <c r="Q346" t="s">
        <v>1766</v>
      </c>
      <c r="R346" t="s">
        <v>1767</v>
      </c>
    </row>
    <row r="347" spans="13:18" x14ac:dyDescent="0.2">
      <c r="M347">
        <v>490014</v>
      </c>
      <c r="N347" t="s">
        <v>128</v>
      </c>
      <c r="O347" t="s">
        <v>149</v>
      </c>
      <c r="P347" t="s">
        <v>1869</v>
      </c>
      <c r="Q347" t="s">
        <v>909</v>
      </c>
      <c r="R347" t="s">
        <v>83</v>
      </c>
    </row>
    <row r="348" spans="13:18" x14ac:dyDescent="0.2">
      <c r="M348">
        <v>490016</v>
      </c>
      <c r="N348" t="s">
        <v>910</v>
      </c>
      <c r="O348" t="s">
        <v>149</v>
      </c>
      <c r="P348" t="s">
        <v>1870</v>
      </c>
      <c r="Q348" t="s">
        <v>911</v>
      </c>
      <c r="R348" t="s">
        <v>912</v>
      </c>
    </row>
    <row r="349" spans="13:18" x14ac:dyDescent="0.2">
      <c r="M349">
        <v>492069</v>
      </c>
      <c r="N349" t="s">
        <v>1768</v>
      </c>
      <c r="O349" t="s">
        <v>149</v>
      </c>
      <c r="P349" t="s">
        <v>1871</v>
      </c>
      <c r="Q349" t="s">
        <v>1769</v>
      </c>
      <c r="R349" t="s">
        <v>1770</v>
      </c>
    </row>
    <row r="350" spans="13:18" x14ac:dyDescent="0.2">
      <c r="M350">
        <v>492337</v>
      </c>
      <c r="N350" t="s">
        <v>1002</v>
      </c>
      <c r="O350" t="s">
        <v>149</v>
      </c>
      <c r="P350" t="s">
        <v>1872</v>
      </c>
      <c r="Q350" t="s">
        <v>1003</v>
      </c>
      <c r="R350" t="s">
        <v>1004</v>
      </c>
    </row>
    <row r="351" spans="13:18" x14ac:dyDescent="0.2">
      <c r="M351">
        <v>492087</v>
      </c>
      <c r="N351" t="s">
        <v>1771</v>
      </c>
      <c r="O351" t="s">
        <v>149</v>
      </c>
      <c r="P351" t="s">
        <v>1873</v>
      </c>
      <c r="Q351" t="s">
        <v>1772</v>
      </c>
      <c r="R351" t="s">
        <v>1773</v>
      </c>
    </row>
    <row r="352" spans="13:18" x14ac:dyDescent="0.2">
      <c r="M352">
        <v>492114</v>
      </c>
      <c r="N352" t="s">
        <v>130</v>
      </c>
      <c r="O352" t="s">
        <v>149</v>
      </c>
      <c r="P352" t="s">
        <v>1874</v>
      </c>
      <c r="Q352" t="s">
        <v>948</v>
      </c>
      <c r="R352" t="s">
        <v>84</v>
      </c>
    </row>
    <row r="353" spans="13:18" x14ac:dyDescent="0.2">
      <c r="M353">
        <v>492070</v>
      </c>
      <c r="N353" t="s">
        <v>945</v>
      </c>
      <c r="O353" t="s">
        <v>149</v>
      </c>
      <c r="P353" t="s">
        <v>1875</v>
      </c>
      <c r="Q353" t="s">
        <v>946</v>
      </c>
      <c r="R353" t="s">
        <v>947</v>
      </c>
    </row>
    <row r="354" spans="13:18" x14ac:dyDescent="0.2">
      <c r="M354">
        <v>492394</v>
      </c>
      <c r="N354" t="s">
        <v>1774</v>
      </c>
      <c r="O354" t="s">
        <v>149</v>
      </c>
      <c r="P354" t="s">
        <v>1876</v>
      </c>
      <c r="Q354" t="s">
        <v>1775</v>
      </c>
      <c r="R354" t="s">
        <v>1776</v>
      </c>
    </row>
    <row r="355" spans="13:18" x14ac:dyDescent="0.2">
      <c r="M355">
        <v>492049</v>
      </c>
      <c r="N355" t="s">
        <v>930</v>
      </c>
      <c r="O355" t="s">
        <v>149</v>
      </c>
      <c r="P355" t="s">
        <v>1877</v>
      </c>
      <c r="Q355" t="s">
        <v>931</v>
      </c>
      <c r="R355" t="s">
        <v>932</v>
      </c>
    </row>
    <row r="356" spans="13:18" x14ac:dyDescent="0.2">
      <c r="M356">
        <v>492051</v>
      </c>
      <c r="N356" t="s">
        <v>1777</v>
      </c>
      <c r="O356" t="s">
        <v>149</v>
      </c>
      <c r="P356" t="s">
        <v>1878</v>
      </c>
      <c r="Q356" t="s">
        <v>1778</v>
      </c>
      <c r="R356" t="s">
        <v>1779</v>
      </c>
    </row>
    <row r="357" spans="13:18" x14ac:dyDescent="0.2">
      <c r="M357">
        <v>492055</v>
      </c>
      <c r="N357" t="s">
        <v>933</v>
      </c>
      <c r="O357" t="s">
        <v>149</v>
      </c>
      <c r="P357" t="s">
        <v>1879</v>
      </c>
      <c r="Q357" t="s">
        <v>934</v>
      </c>
      <c r="R357" t="s">
        <v>935</v>
      </c>
    </row>
    <row r="358" spans="13:18" x14ac:dyDescent="0.2">
      <c r="M358">
        <v>492064</v>
      </c>
      <c r="N358" t="s">
        <v>1780</v>
      </c>
      <c r="O358" t="s">
        <v>149</v>
      </c>
      <c r="P358" t="s">
        <v>1880</v>
      </c>
      <c r="Q358" t="s">
        <v>1781</v>
      </c>
      <c r="R358" t="s">
        <v>1782</v>
      </c>
    </row>
    <row r="359" spans="13:18" x14ac:dyDescent="0.2">
      <c r="M359">
        <v>492066</v>
      </c>
      <c r="N359" t="s">
        <v>939</v>
      </c>
      <c r="O359" t="s">
        <v>149</v>
      </c>
      <c r="P359" t="s">
        <v>1881</v>
      </c>
      <c r="Q359" t="s">
        <v>940</v>
      </c>
      <c r="R359" t="s">
        <v>941</v>
      </c>
    </row>
    <row r="360" spans="13:18" x14ac:dyDescent="0.2">
      <c r="M360">
        <v>492067</v>
      </c>
      <c r="N360" t="s">
        <v>942</v>
      </c>
      <c r="O360" t="s">
        <v>149</v>
      </c>
      <c r="P360" t="s">
        <v>1882</v>
      </c>
      <c r="Q360" t="s">
        <v>943</v>
      </c>
      <c r="R360" t="s">
        <v>944</v>
      </c>
    </row>
    <row r="361" spans="13:18" x14ac:dyDescent="0.2">
      <c r="M361">
        <v>492085</v>
      </c>
      <c r="N361" t="s">
        <v>1783</v>
      </c>
      <c r="O361" t="s">
        <v>149</v>
      </c>
      <c r="P361" t="s">
        <v>1883</v>
      </c>
      <c r="Q361" t="s">
        <v>1784</v>
      </c>
      <c r="R361" t="s">
        <v>1785</v>
      </c>
    </row>
    <row r="362" spans="13:18" x14ac:dyDescent="0.2">
      <c r="M362">
        <v>492092</v>
      </c>
      <c r="N362" t="s">
        <v>1786</v>
      </c>
      <c r="O362" t="s">
        <v>149</v>
      </c>
      <c r="P362" t="s">
        <v>1884</v>
      </c>
      <c r="Q362" t="s">
        <v>1787</v>
      </c>
      <c r="R362" t="s">
        <v>1788</v>
      </c>
    </row>
    <row r="363" spans="13:18" x14ac:dyDescent="0.2">
      <c r="M363">
        <v>490021</v>
      </c>
      <c r="N363" t="s">
        <v>913</v>
      </c>
      <c r="O363" t="s">
        <v>149</v>
      </c>
      <c r="P363" t="s">
        <v>1885</v>
      </c>
      <c r="Q363" t="s">
        <v>914</v>
      </c>
      <c r="R363" t="s">
        <v>915</v>
      </c>
    </row>
    <row r="364" spans="13:18" x14ac:dyDescent="0.2">
      <c r="M364">
        <v>492116</v>
      </c>
      <c r="N364" t="s">
        <v>949</v>
      </c>
      <c r="O364" t="s">
        <v>149</v>
      </c>
      <c r="P364" t="s">
        <v>1886</v>
      </c>
      <c r="Q364" t="s">
        <v>950</v>
      </c>
      <c r="R364" t="s">
        <v>131</v>
      </c>
    </row>
    <row r="365" spans="13:18" x14ac:dyDescent="0.2">
      <c r="M365">
        <v>492126</v>
      </c>
      <c r="N365" t="s">
        <v>952</v>
      </c>
      <c r="O365" t="s">
        <v>149</v>
      </c>
      <c r="P365" t="s">
        <v>1887</v>
      </c>
      <c r="Q365" t="s">
        <v>953</v>
      </c>
      <c r="R365" t="s">
        <v>90</v>
      </c>
    </row>
    <row r="366" spans="13:18" x14ac:dyDescent="0.2">
      <c r="M366">
        <v>492133</v>
      </c>
      <c r="N366" t="s">
        <v>954</v>
      </c>
      <c r="O366" t="s">
        <v>149</v>
      </c>
      <c r="P366" t="s">
        <v>1888</v>
      </c>
      <c r="Q366" t="s">
        <v>955</v>
      </c>
      <c r="R366" t="s">
        <v>956</v>
      </c>
    </row>
    <row r="367" spans="13:18" x14ac:dyDescent="0.2">
      <c r="M367">
        <v>492142</v>
      </c>
      <c r="N367" t="s">
        <v>957</v>
      </c>
      <c r="O367" t="s">
        <v>149</v>
      </c>
      <c r="P367" t="s">
        <v>1889</v>
      </c>
      <c r="Q367" t="s">
        <v>958</v>
      </c>
      <c r="R367" t="s">
        <v>959</v>
      </c>
    </row>
    <row r="368" spans="13:18" x14ac:dyDescent="0.2">
      <c r="M368">
        <v>492144</v>
      </c>
      <c r="N368" t="s">
        <v>1789</v>
      </c>
      <c r="O368" t="s">
        <v>149</v>
      </c>
      <c r="P368" t="s">
        <v>1890</v>
      </c>
      <c r="Q368" t="s">
        <v>1790</v>
      </c>
      <c r="R368" t="s">
        <v>1791</v>
      </c>
    </row>
    <row r="369" spans="13:18" x14ac:dyDescent="0.2">
      <c r="M369">
        <v>492057</v>
      </c>
      <c r="N369" t="s">
        <v>1792</v>
      </c>
      <c r="O369" t="s">
        <v>149</v>
      </c>
      <c r="P369" t="s">
        <v>1891</v>
      </c>
      <c r="Q369" t="s">
        <v>1793</v>
      </c>
      <c r="R369" t="s">
        <v>1794</v>
      </c>
    </row>
    <row r="370" spans="13:18" x14ac:dyDescent="0.2">
      <c r="M370">
        <v>492062</v>
      </c>
      <c r="N370" t="s">
        <v>936</v>
      </c>
      <c r="O370" t="s">
        <v>149</v>
      </c>
      <c r="P370" t="s">
        <v>1892</v>
      </c>
      <c r="Q370" t="s">
        <v>937</v>
      </c>
      <c r="R370" t="s">
        <v>938</v>
      </c>
    </row>
    <row r="371" spans="13:18" x14ac:dyDescent="0.2">
      <c r="M371">
        <v>492084</v>
      </c>
      <c r="N371" t="s">
        <v>1795</v>
      </c>
      <c r="O371" t="s">
        <v>149</v>
      </c>
      <c r="P371" t="s">
        <v>1893</v>
      </c>
      <c r="Q371" t="s">
        <v>1796</v>
      </c>
      <c r="R371" t="s">
        <v>1797</v>
      </c>
    </row>
    <row r="372" spans="13:18" x14ac:dyDescent="0.2">
      <c r="M372">
        <v>492123</v>
      </c>
      <c r="N372" t="s">
        <v>132</v>
      </c>
      <c r="O372" t="s">
        <v>149</v>
      </c>
      <c r="P372" t="s">
        <v>1894</v>
      </c>
      <c r="Q372" t="s">
        <v>951</v>
      </c>
      <c r="R372" t="s">
        <v>85</v>
      </c>
    </row>
    <row r="373" spans="13:18" x14ac:dyDescent="0.2">
      <c r="M373">
        <v>492489</v>
      </c>
      <c r="N373" t="s">
        <v>1798</v>
      </c>
      <c r="O373" t="s">
        <v>149</v>
      </c>
      <c r="P373" t="s">
        <v>1895</v>
      </c>
      <c r="Q373" t="s">
        <v>1799</v>
      </c>
      <c r="R373" t="s">
        <v>1800</v>
      </c>
    </row>
    <row r="374" spans="13:18" x14ac:dyDescent="0.2">
      <c r="M374">
        <v>490035</v>
      </c>
      <c r="N374" t="s">
        <v>1801</v>
      </c>
      <c r="O374" t="s">
        <v>149</v>
      </c>
      <c r="P374" t="s">
        <v>1896</v>
      </c>
      <c r="Q374" t="s">
        <v>1802</v>
      </c>
      <c r="R374" t="s">
        <v>1803</v>
      </c>
    </row>
    <row r="375" spans="13:18" x14ac:dyDescent="0.2">
      <c r="M375">
        <v>490037</v>
      </c>
      <c r="N375" t="s">
        <v>1804</v>
      </c>
      <c r="O375" t="s">
        <v>149</v>
      </c>
      <c r="P375" t="s">
        <v>1897</v>
      </c>
      <c r="Q375" t="s">
        <v>1805</v>
      </c>
      <c r="R375" t="s">
        <v>1806</v>
      </c>
    </row>
    <row r="376" spans="13:18" x14ac:dyDescent="0.2">
      <c r="M376">
        <v>491007</v>
      </c>
      <c r="N376" t="s">
        <v>1807</v>
      </c>
      <c r="O376" t="s">
        <v>149</v>
      </c>
      <c r="P376" t="s">
        <v>1898</v>
      </c>
      <c r="Q376" t="s">
        <v>1808</v>
      </c>
      <c r="R376" t="s">
        <v>1809</v>
      </c>
    </row>
    <row r="377" spans="13:18" x14ac:dyDescent="0.2">
      <c r="M377">
        <v>490040</v>
      </c>
      <c r="N377" t="s">
        <v>1810</v>
      </c>
      <c r="O377" t="s">
        <v>149</v>
      </c>
      <c r="P377" t="s">
        <v>1899</v>
      </c>
      <c r="Q377" t="s">
        <v>1811</v>
      </c>
      <c r="R377" t="s">
        <v>1812</v>
      </c>
    </row>
    <row r="378" spans="13:18" x14ac:dyDescent="0.2">
      <c r="M378">
        <v>492167</v>
      </c>
      <c r="N378" t="s">
        <v>1825</v>
      </c>
      <c r="O378" t="s">
        <v>149</v>
      </c>
      <c r="P378" t="s">
        <v>1900</v>
      </c>
      <c r="Q378" t="s">
        <v>1826</v>
      </c>
      <c r="R378" t="s">
        <v>1827</v>
      </c>
    </row>
    <row r="379" spans="13:18" x14ac:dyDescent="0.2">
      <c r="M379">
        <v>490044</v>
      </c>
      <c r="N379" t="s">
        <v>919</v>
      </c>
      <c r="O379" t="s">
        <v>149</v>
      </c>
      <c r="P379" t="s">
        <v>1901</v>
      </c>
      <c r="Q379" t="s">
        <v>920</v>
      </c>
      <c r="R379" t="s">
        <v>921</v>
      </c>
    </row>
    <row r="380" spans="13:18" x14ac:dyDescent="0.2">
      <c r="M380">
        <v>492168</v>
      </c>
      <c r="N380" t="s">
        <v>963</v>
      </c>
      <c r="O380" t="s">
        <v>149</v>
      </c>
      <c r="P380" t="s">
        <v>1902</v>
      </c>
      <c r="Q380" t="s">
        <v>964</v>
      </c>
      <c r="R380" t="s">
        <v>965</v>
      </c>
    </row>
    <row r="381" spans="13:18" x14ac:dyDescent="0.2">
      <c r="M381">
        <v>492301</v>
      </c>
      <c r="N381" t="s">
        <v>1828</v>
      </c>
      <c r="O381" t="s">
        <v>149</v>
      </c>
      <c r="P381" t="s">
        <v>1903</v>
      </c>
      <c r="Q381" t="s">
        <v>1829</v>
      </c>
      <c r="R381" t="s">
        <v>1830</v>
      </c>
    </row>
    <row r="382" spans="13:18" x14ac:dyDescent="0.2">
      <c r="M382">
        <v>492165</v>
      </c>
      <c r="N382" t="s">
        <v>960</v>
      </c>
      <c r="O382" t="s">
        <v>149</v>
      </c>
      <c r="P382" t="s">
        <v>1904</v>
      </c>
      <c r="Q382" t="s">
        <v>961</v>
      </c>
      <c r="R382" t="s">
        <v>962</v>
      </c>
    </row>
    <row r="383" spans="13:18" x14ac:dyDescent="0.2">
      <c r="M383">
        <v>492174</v>
      </c>
      <c r="N383" t="s">
        <v>969</v>
      </c>
      <c r="O383" t="s">
        <v>149</v>
      </c>
      <c r="P383" t="s">
        <v>1905</v>
      </c>
      <c r="Q383" t="s">
        <v>970</v>
      </c>
      <c r="R383" t="s">
        <v>971</v>
      </c>
    </row>
    <row r="384" spans="13:18" x14ac:dyDescent="0.2">
      <c r="M384">
        <v>492173</v>
      </c>
      <c r="N384" t="s">
        <v>966</v>
      </c>
      <c r="O384" t="s">
        <v>149</v>
      </c>
      <c r="P384" t="s">
        <v>1906</v>
      </c>
      <c r="Q384" t="s">
        <v>967</v>
      </c>
      <c r="R384" t="s">
        <v>968</v>
      </c>
    </row>
    <row r="385" spans="13:18" x14ac:dyDescent="0.2">
      <c r="M385">
        <v>492412</v>
      </c>
      <c r="N385" t="s">
        <v>1005</v>
      </c>
      <c r="O385" t="s">
        <v>149</v>
      </c>
      <c r="P385" t="s">
        <v>1907</v>
      </c>
      <c r="Q385" t="s">
        <v>1006</v>
      </c>
      <c r="R385" t="s">
        <v>1007</v>
      </c>
    </row>
    <row r="386" spans="13:18" x14ac:dyDescent="0.2">
      <c r="M386">
        <v>492177</v>
      </c>
      <c r="N386" t="s">
        <v>972</v>
      </c>
      <c r="O386" t="s">
        <v>149</v>
      </c>
      <c r="P386" t="s">
        <v>1908</v>
      </c>
      <c r="Q386" t="s">
        <v>973</v>
      </c>
      <c r="R386" t="s">
        <v>974</v>
      </c>
    </row>
    <row r="387" spans="13:18" x14ac:dyDescent="0.2">
      <c r="M387">
        <v>491013</v>
      </c>
      <c r="N387" t="s">
        <v>928</v>
      </c>
      <c r="O387" t="s">
        <v>149</v>
      </c>
      <c r="P387" t="s">
        <v>1909</v>
      </c>
      <c r="Q387" t="s">
        <v>929</v>
      </c>
      <c r="R387" t="s">
        <v>129</v>
      </c>
    </row>
    <row r="388" spans="13:18" x14ac:dyDescent="0.2">
      <c r="M388">
        <v>492182</v>
      </c>
      <c r="N388" t="s">
        <v>1831</v>
      </c>
      <c r="O388" t="s">
        <v>149</v>
      </c>
      <c r="P388" t="s">
        <v>1910</v>
      </c>
      <c r="Q388" t="s">
        <v>1832</v>
      </c>
      <c r="R388" t="s">
        <v>1833</v>
      </c>
    </row>
    <row r="389" spans="13:18" x14ac:dyDescent="0.2">
      <c r="M389">
        <v>492183</v>
      </c>
      <c r="N389" t="s">
        <v>1834</v>
      </c>
      <c r="O389" t="s">
        <v>149</v>
      </c>
      <c r="P389" t="s">
        <v>1911</v>
      </c>
      <c r="Q389" t="s">
        <v>1835</v>
      </c>
      <c r="R389" t="s">
        <v>1836</v>
      </c>
    </row>
    <row r="390" spans="13:18" x14ac:dyDescent="0.2">
      <c r="M390">
        <v>492183</v>
      </c>
      <c r="N390" t="s">
        <v>1834</v>
      </c>
      <c r="O390" t="s">
        <v>149</v>
      </c>
      <c r="P390" t="s">
        <v>1912</v>
      </c>
      <c r="Q390" t="s">
        <v>1835</v>
      </c>
      <c r="R390" t="s">
        <v>1836</v>
      </c>
    </row>
    <row r="391" spans="13:18" x14ac:dyDescent="0.2">
      <c r="M391">
        <v>492184</v>
      </c>
      <c r="N391" t="s">
        <v>133</v>
      </c>
      <c r="O391" t="s">
        <v>149</v>
      </c>
      <c r="P391" t="s">
        <v>1913</v>
      </c>
      <c r="Q391" t="s">
        <v>975</v>
      </c>
      <c r="R391" t="s">
        <v>86</v>
      </c>
    </row>
    <row r="392" spans="13:18" x14ac:dyDescent="0.2">
      <c r="M392">
        <v>492185</v>
      </c>
      <c r="N392" t="s">
        <v>976</v>
      </c>
      <c r="O392" t="s">
        <v>149</v>
      </c>
      <c r="P392" t="s">
        <v>1914</v>
      </c>
      <c r="Q392" t="s">
        <v>977</v>
      </c>
      <c r="R392" t="s">
        <v>978</v>
      </c>
    </row>
    <row r="393" spans="13:18" x14ac:dyDescent="0.2">
      <c r="M393">
        <v>492522</v>
      </c>
      <c r="N393" t="s">
        <v>1837</v>
      </c>
      <c r="O393" t="s">
        <v>149</v>
      </c>
      <c r="P393" t="s">
        <v>1915</v>
      </c>
      <c r="Q393" t="s">
        <v>1838</v>
      </c>
      <c r="R393" t="s">
        <v>1839</v>
      </c>
    </row>
    <row r="394" spans="13:18" x14ac:dyDescent="0.2">
      <c r="M394">
        <v>490049</v>
      </c>
      <c r="N394" t="s">
        <v>922</v>
      </c>
      <c r="O394" t="s">
        <v>149</v>
      </c>
      <c r="P394" t="s">
        <v>1916</v>
      </c>
      <c r="Q394" t="s">
        <v>923</v>
      </c>
      <c r="R394" t="s">
        <v>924</v>
      </c>
    </row>
    <row r="395" spans="13:18" x14ac:dyDescent="0.2">
      <c r="M395">
        <v>492192</v>
      </c>
      <c r="N395" t="s">
        <v>1840</v>
      </c>
      <c r="O395" t="s">
        <v>149</v>
      </c>
      <c r="P395" t="s">
        <v>1917</v>
      </c>
      <c r="Q395" t="s">
        <v>1841</v>
      </c>
      <c r="R395" t="s">
        <v>1842</v>
      </c>
    </row>
    <row r="396" spans="13:18" x14ac:dyDescent="0.2">
      <c r="M396">
        <v>492189</v>
      </c>
      <c r="N396" t="s">
        <v>979</v>
      </c>
      <c r="O396" t="s">
        <v>149</v>
      </c>
      <c r="P396" t="s">
        <v>1918</v>
      </c>
      <c r="Q396" t="s">
        <v>980</v>
      </c>
      <c r="R396" t="s">
        <v>981</v>
      </c>
    </row>
    <row r="397" spans="13:18" x14ac:dyDescent="0.2">
      <c r="M397">
        <v>492195</v>
      </c>
      <c r="N397" t="s">
        <v>134</v>
      </c>
      <c r="O397" t="s">
        <v>149</v>
      </c>
      <c r="P397" t="s">
        <v>1919</v>
      </c>
      <c r="Q397" t="s">
        <v>982</v>
      </c>
      <c r="R397" t="s">
        <v>87</v>
      </c>
    </row>
    <row r="398" spans="13:18" x14ac:dyDescent="0.2">
      <c r="M398">
        <v>492200</v>
      </c>
      <c r="N398" t="s">
        <v>135</v>
      </c>
      <c r="O398" t="s">
        <v>149</v>
      </c>
      <c r="P398" t="s">
        <v>1920</v>
      </c>
      <c r="Q398" t="s">
        <v>983</v>
      </c>
      <c r="R398" t="s">
        <v>88</v>
      </c>
    </row>
    <row r="399" spans="13:18" x14ac:dyDescent="0.2">
      <c r="M399">
        <v>492201</v>
      </c>
      <c r="N399" t="s">
        <v>1843</v>
      </c>
      <c r="O399" t="s">
        <v>149</v>
      </c>
      <c r="P399" t="s">
        <v>1921</v>
      </c>
      <c r="Q399" t="s">
        <v>1844</v>
      </c>
      <c r="R399" t="s">
        <v>1845</v>
      </c>
    </row>
    <row r="400" spans="13:18" x14ac:dyDescent="0.2">
      <c r="M400">
        <v>492213</v>
      </c>
      <c r="N400" t="s">
        <v>984</v>
      </c>
      <c r="O400" t="s">
        <v>149</v>
      </c>
      <c r="P400" t="s">
        <v>1922</v>
      </c>
      <c r="Q400" t="s">
        <v>985</v>
      </c>
      <c r="R400" t="s">
        <v>986</v>
      </c>
    </row>
    <row r="401" spans="13:18" x14ac:dyDescent="0.2">
      <c r="M401">
        <v>492220</v>
      </c>
      <c r="N401" t="s">
        <v>1846</v>
      </c>
      <c r="O401" t="s">
        <v>149</v>
      </c>
      <c r="P401" t="s">
        <v>1923</v>
      </c>
      <c r="Q401" t="s">
        <v>1847</v>
      </c>
      <c r="R401" t="s">
        <v>1848</v>
      </c>
    </row>
    <row r="402" spans="13:18" x14ac:dyDescent="0.2">
      <c r="M402">
        <v>492218</v>
      </c>
      <c r="N402" t="s">
        <v>987</v>
      </c>
      <c r="O402" t="s">
        <v>149</v>
      </c>
      <c r="P402" t="s">
        <v>1924</v>
      </c>
      <c r="Q402" t="s">
        <v>988</v>
      </c>
      <c r="R402" t="s">
        <v>989</v>
      </c>
    </row>
    <row r="403" spans="13:18" x14ac:dyDescent="0.2">
      <c r="M403">
        <v>492221</v>
      </c>
      <c r="N403" t="s">
        <v>990</v>
      </c>
      <c r="O403" t="s">
        <v>149</v>
      </c>
      <c r="P403" t="s">
        <v>1925</v>
      </c>
      <c r="Q403" t="s">
        <v>991</v>
      </c>
      <c r="R403" t="s">
        <v>992</v>
      </c>
    </row>
    <row r="404" spans="13:18" x14ac:dyDescent="0.2">
      <c r="M404">
        <v>492232</v>
      </c>
      <c r="N404" t="s">
        <v>993</v>
      </c>
      <c r="O404" t="s">
        <v>149</v>
      </c>
      <c r="P404" t="s">
        <v>1926</v>
      </c>
      <c r="Q404" t="s">
        <v>994</v>
      </c>
      <c r="R404" t="s">
        <v>995</v>
      </c>
    </row>
    <row r="405" spans="13:18" x14ac:dyDescent="0.2">
      <c r="M405">
        <v>492234</v>
      </c>
      <c r="N405" t="s">
        <v>1849</v>
      </c>
      <c r="O405" t="s">
        <v>149</v>
      </c>
      <c r="P405" t="s">
        <v>1927</v>
      </c>
      <c r="Q405" t="s">
        <v>1850</v>
      </c>
      <c r="R405" t="s">
        <v>1851</v>
      </c>
    </row>
    <row r="406" spans="13:18" x14ac:dyDescent="0.2">
      <c r="M406">
        <v>492237</v>
      </c>
      <c r="N406" t="s">
        <v>996</v>
      </c>
      <c r="O406" t="s">
        <v>149</v>
      </c>
      <c r="P406" t="s">
        <v>1928</v>
      </c>
      <c r="Q406" t="s">
        <v>997</v>
      </c>
      <c r="R406" t="s">
        <v>998</v>
      </c>
    </row>
    <row r="407" spans="13:18" x14ac:dyDescent="0.2">
      <c r="M407">
        <v>490054</v>
      </c>
      <c r="N407" t="s">
        <v>1852</v>
      </c>
      <c r="O407" t="s">
        <v>149</v>
      </c>
      <c r="P407" t="s">
        <v>1929</v>
      </c>
      <c r="Q407" t="s">
        <v>1853</v>
      </c>
      <c r="R407" t="s">
        <v>1854</v>
      </c>
    </row>
    <row r="408" spans="13:18" x14ac:dyDescent="0.2">
      <c r="M408">
        <v>492582</v>
      </c>
      <c r="N408" t="s">
        <v>1855</v>
      </c>
      <c r="O408" t="s">
        <v>149</v>
      </c>
      <c r="P408" t="s">
        <v>1930</v>
      </c>
      <c r="Q408" t="s">
        <v>1856</v>
      </c>
      <c r="R408" t="s">
        <v>1857</v>
      </c>
    </row>
    <row r="409" spans="13:18" x14ac:dyDescent="0.2">
      <c r="M409">
        <v>490062</v>
      </c>
      <c r="N409" t="s">
        <v>925</v>
      </c>
      <c r="O409" t="s">
        <v>149</v>
      </c>
      <c r="P409" t="s">
        <v>1931</v>
      </c>
      <c r="Q409" t="s">
        <v>926</v>
      </c>
      <c r="R409" t="s">
        <v>927</v>
      </c>
    </row>
    <row r="410" spans="13:18" x14ac:dyDescent="0.2">
      <c r="M410">
        <v>492273</v>
      </c>
      <c r="N410" t="s">
        <v>999</v>
      </c>
      <c r="O410" t="s">
        <v>149</v>
      </c>
      <c r="P410" t="s">
        <v>1932</v>
      </c>
      <c r="Q410" t="s">
        <v>1000</v>
      </c>
      <c r="R410" t="s">
        <v>1001</v>
      </c>
    </row>
    <row r="411" spans="13:18" x14ac:dyDescent="0.2">
      <c r="M411">
        <v>490096</v>
      </c>
      <c r="N411" t="s">
        <v>1858</v>
      </c>
      <c r="O411" t="s">
        <v>149</v>
      </c>
      <c r="P411" t="s">
        <v>1933</v>
      </c>
      <c r="Q411" t="s">
        <v>1859</v>
      </c>
      <c r="R411" t="s">
        <v>1860</v>
      </c>
    </row>
    <row r="416" spans="13:18" x14ac:dyDescent="0.2">
      <c r="M416">
        <v>239001</v>
      </c>
      <c r="N416" t="s">
        <v>1155</v>
      </c>
      <c r="O416" t="s">
        <v>152</v>
      </c>
      <c r="P416" t="s">
        <v>1191</v>
      </c>
      <c r="R416" t="s">
        <v>1155</v>
      </c>
    </row>
    <row r="417" spans="13:18" x14ac:dyDescent="0.2">
      <c r="M417">
        <v>239002</v>
      </c>
      <c r="N417" t="s">
        <v>1156</v>
      </c>
      <c r="O417" t="s">
        <v>152</v>
      </c>
      <c r="P417" t="s">
        <v>1192</v>
      </c>
      <c r="R417" t="s">
        <v>1156</v>
      </c>
    </row>
    <row r="418" spans="13:18" x14ac:dyDescent="0.2">
      <c r="M418">
        <v>239003</v>
      </c>
      <c r="N418" t="s">
        <v>1157</v>
      </c>
      <c r="O418" t="s">
        <v>152</v>
      </c>
      <c r="P418" t="s">
        <v>1193</v>
      </c>
      <c r="R418" t="s">
        <v>1157</v>
      </c>
    </row>
    <row r="419" spans="13:18" x14ac:dyDescent="0.2">
      <c r="M419">
        <v>239004</v>
      </c>
      <c r="N419" t="s">
        <v>1158</v>
      </c>
      <c r="O419" t="s">
        <v>152</v>
      </c>
      <c r="P419" t="s">
        <v>1618</v>
      </c>
      <c r="R419" t="s">
        <v>1619</v>
      </c>
    </row>
    <row r="420" spans="13:18" x14ac:dyDescent="0.2">
      <c r="M420">
        <v>239005</v>
      </c>
      <c r="N420" t="s">
        <v>1159</v>
      </c>
      <c r="O420" t="s">
        <v>152</v>
      </c>
      <c r="P420" t="s">
        <v>1194</v>
      </c>
      <c r="R420" t="s">
        <v>1159</v>
      </c>
    </row>
    <row r="421" spans="13:18" x14ac:dyDescent="0.2">
      <c r="M421">
        <v>239006</v>
      </c>
      <c r="N421" t="s">
        <v>1160</v>
      </c>
      <c r="O421" t="s">
        <v>152</v>
      </c>
      <c r="P421" t="s">
        <v>1195</v>
      </c>
      <c r="R421" t="s">
        <v>1160</v>
      </c>
    </row>
    <row r="422" spans="13:18" x14ac:dyDescent="0.2">
      <c r="M422">
        <v>239007</v>
      </c>
      <c r="N422" t="s">
        <v>1161</v>
      </c>
      <c r="O422" t="s">
        <v>152</v>
      </c>
      <c r="P422" t="s">
        <v>1196</v>
      </c>
      <c r="R422" t="s">
        <v>1161</v>
      </c>
    </row>
    <row r="423" spans="13:18" x14ac:dyDescent="0.2">
      <c r="M423">
        <v>239008</v>
      </c>
      <c r="N423" t="s">
        <v>1162</v>
      </c>
      <c r="O423" t="s">
        <v>152</v>
      </c>
      <c r="P423" t="s">
        <v>1197</v>
      </c>
      <c r="R423" t="s">
        <v>1162</v>
      </c>
    </row>
    <row r="424" spans="13:18" x14ac:dyDescent="0.2">
      <c r="M424">
        <v>239009</v>
      </c>
      <c r="N424" t="s">
        <v>1066</v>
      </c>
      <c r="O424" t="s">
        <v>152</v>
      </c>
      <c r="P424" t="s">
        <v>1198</v>
      </c>
      <c r="R424" t="s">
        <v>1066</v>
      </c>
    </row>
    <row r="425" spans="13:18" x14ac:dyDescent="0.2">
      <c r="M425">
        <v>239010</v>
      </c>
      <c r="N425" t="s">
        <v>1163</v>
      </c>
      <c r="O425" t="s">
        <v>152</v>
      </c>
      <c r="P425" t="s">
        <v>1199</v>
      </c>
      <c r="R425" t="s">
        <v>1163</v>
      </c>
    </row>
    <row r="426" spans="13:18" x14ac:dyDescent="0.2">
      <c r="M426">
        <v>239011</v>
      </c>
      <c r="N426" t="s">
        <v>1164</v>
      </c>
      <c r="O426" t="s">
        <v>152</v>
      </c>
      <c r="P426" t="s">
        <v>1200</v>
      </c>
      <c r="R426" t="s">
        <v>1164</v>
      </c>
    </row>
    <row r="427" spans="13:18" x14ac:dyDescent="0.2">
      <c r="M427">
        <v>239012</v>
      </c>
      <c r="N427" t="s">
        <v>1165</v>
      </c>
      <c r="O427" t="s">
        <v>152</v>
      </c>
      <c r="P427" t="s">
        <v>1201</v>
      </c>
      <c r="R427" t="s">
        <v>1165</v>
      </c>
    </row>
    <row r="428" spans="13:18" x14ac:dyDescent="0.2">
      <c r="M428">
        <v>239013</v>
      </c>
      <c r="N428" t="s">
        <v>1166</v>
      </c>
      <c r="O428" t="s">
        <v>152</v>
      </c>
      <c r="P428" t="s">
        <v>1202</v>
      </c>
      <c r="R428" t="s">
        <v>1166</v>
      </c>
    </row>
    <row r="429" spans="13:18" x14ac:dyDescent="0.2">
      <c r="M429">
        <v>239014</v>
      </c>
      <c r="N429" t="s">
        <v>1167</v>
      </c>
      <c r="O429" t="s">
        <v>152</v>
      </c>
      <c r="P429" t="s">
        <v>1203</v>
      </c>
      <c r="R429" t="s">
        <v>1167</v>
      </c>
    </row>
    <row r="430" spans="13:18" x14ac:dyDescent="0.2">
      <c r="M430">
        <v>239015</v>
      </c>
      <c r="N430" t="s">
        <v>1168</v>
      </c>
      <c r="O430" t="s">
        <v>152</v>
      </c>
      <c r="P430" t="s">
        <v>1204</v>
      </c>
      <c r="R430" t="s">
        <v>1168</v>
      </c>
    </row>
    <row r="431" spans="13:18" x14ac:dyDescent="0.2">
      <c r="M431">
        <v>239016</v>
      </c>
      <c r="N431" t="s">
        <v>1169</v>
      </c>
      <c r="O431" t="s">
        <v>152</v>
      </c>
      <c r="P431" t="s">
        <v>1205</v>
      </c>
      <c r="R431" t="s">
        <v>1169</v>
      </c>
    </row>
    <row r="432" spans="13:18" x14ac:dyDescent="0.2">
      <c r="M432">
        <v>239017</v>
      </c>
      <c r="N432" t="s">
        <v>1170</v>
      </c>
      <c r="O432" t="s">
        <v>152</v>
      </c>
      <c r="P432" t="s">
        <v>1206</v>
      </c>
      <c r="R432" t="s">
        <v>1170</v>
      </c>
    </row>
    <row r="433" spans="13:18" x14ac:dyDescent="0.2">
      <c r="M433">
        <v>239018</v>
      </c>
      <c r="N433" t="s">
        <v>1171</v>
      </c>
      <c r="O433" t="s">
        <v>152</v>
      </c>
      <c r="P433" t="s">
        <v>1207</v>
      </c>
      <c r="R433" t="s">
        <v>1171</v>
      </c>
    </row>
    <row r="434" spans="13:18" x14ac:dyDescent="0.2">
      <c r="M434">
        <v>239019</v>
      </c>
      <c r="N434" t="s">
        <v>1172</v>
      </c>
      <c r="O434" t="s">
        <v>152</v>
      </c>
      <c r="P434" t="s">
        <v>1208</v>
      </c>
      <c r="R434" t="s">
        <v>1172</v>
      </c>
    </row>
    <row r="435" spans="13:18" x14ac:dyDescent="0.2">
      <c r="M435">
        <v>239020</v>
      </c>
      <c r="N435" t="s">
        <v>1173</v>
      </c>
      <c r="O435" t="s">
        <v>152</v>
      </c>
      <c r="P435" t="s">
        <v>1209</v>
      </c>
      <c r="R435" t="s">
        <v>1173</v>
      </c>
    </row>
    <row r="436" spans="13:18" x14ac:dyDescent="0.2">
      <c r="M436">
        <v>239021</v>
      </c>
      <c r="N436" t="s">
        <v>1174</v>
      </c>
      <c r="O436" t="s">
        <v>152</v>
      </c>
      <c r="P436" t="s">
        <v>1210</v>
      </c>
      <c r="R436" t="s">
        <v>1174</v>
      </c>
    </row>
    <row r="437" spans="13:18" x14ac:dyDescent="0.2">
      <c r="M437">
        <v>239022</v>
      </c>
      <c r="N437" t="s">
        <v>1175</v>
      </c>
      <c r="O437" t="s">
        <v>152</v>
      </c>
      <c r="P437" t="s">
        <v>1211</v>
      </c>
      <c r="R437" t="s">
        <v>1175</v>
      </c>
    </row>
    <row r="438" spans="13:18" x14ac:dyDescent="0.2">
      <c r="M438">
        <v>239023</v>
      </c>
      <c r="N438" t="s">
        <v>1176</v>
      </c>
      <c r="O438" t="s">
        <v>152</v>
      </c>
      <c r="P438" t="s">
        <v>1212</v>
      </c>
      <c r="R438" t="s">
        <v>1176</v>
      </c>
    </row>
    <row r="439" spans="13:18" x14ac:dyDescent="0.2">
      <c r="M439">
        <v>239024</v>
      </c>
      <c r="N439" t="s">
        <v>1177</v>
      </c>
      <c r="O439" t="s">
        <v>152</v>
      </c>
      <c r="P439" t="s">
        <v>1213</v>
      </c>
      <c r="R439" t="s">
        <v>1177</v>
      </c>
    </row>
    <row r="440" spans="13:18" x14ac:dyDescent="0.2">
      <c r="M440">
        <v>239025</v>
      </c>
      <c r="N440" t="s">
        <v>1178</v>
      </c>
      <c r="O440" t="s">
        <v>152</v>
      </c>
      <c r="P440" t="s">
        <v>1214</v>
      </c>
      <c r="R440" t="s">
        <v>1178</v>
      </c>
    </row>
    <row r="441" spans="13:18" x14ac:dyDescent="0.2">
      <c r="M441">
        <v>239026</v>
      </c>
      <c r="N441" t="s">
        <v>1179</v>
      </c>
      <c r="O441" t="s">
        <v>152</v>
      </c>
      <c r="P441" t="s">
        <v>1215</v>
      </c>
      <c r="R441" t="s">
        <v>1179</v>
      </c>
    </row>
    <row r="442" spans="13:18" x14ac:dyDescent="0.2">
      <c r="M442">
        <v>239027</v>
      </c>
      <c r="N442" t="s">
        <v>1180</v>
      </c>
      <c r="O442" t="s">
        <v>152</v>
      </c>
      <c r="P442" t="s">
        <v>1216</v>
      </c>
      <c r="R442" t="s">
        <v>1180</v>
      </c>
    </row>
    <row r="443" spans="13:18" x14ac:dyDescent="0.2">
      <c r="M443">
        <v>239028</v>
      </c>
      <c r="N443" t="s">
        <v>1181</v>
      </c>
      <c r="O443" t="s">
        <v>152</v>
      </c>
      <c r="P443" t="s">
        <v>1217</v>
      </c>
      <c r="R443" t="s">
        <v>1181</v>
      </c>
    </row>
    <row r="444" spans="13:18" x14ac:dyDescent="0.2">
      <c r="M444">
        <v>239029</v>
      </c>
      <c r="N444" t="s">
        <v>1182</v>
      </c>
      <c r="O444" t="s">
        <v>152</v>
      </c>
      <c r="P444" t="s">
        <v>1218</v>
      </c>
      <c r="R444" t="s">
        <v>1182</v>
      </c>
    </row>
    <row r="445" spans="13:18" x14ac:dyDescent="0.2">
      <c r="M445">
        <v>239030</v>
      </c>
      <c r="N445" t="s">
        <v>1183</v>
      </c>
      <c r="O445" t="s">
        <v>152</v>
      </c>
      <c r="P445" t="s">
        <v>1219</v>
      </c>
      <c r="R445" t="s">
        <v>1183</v>
      </c>
    </row>
    <row r="446" spans="13:18" x14ac:dyDescent="0.2">
      <c r="M446">
        <v>239031</v>
      </c>
      <c r="N446" t="s">
        <v>1184</v>
      </c>
      <c r="O446" t="s">
        <v>152</v>
      </c>
      <c r="P446" t="s">
        <v>1220</v>
      </c>
      <c r="R446" t="s">
        <v>1184</v>
      </c>
    </row>
    <row r="447" spans="13:18" x14ac:dyDescent="0.2">
      <c r="M447">
        <v>239032</v>
      </c>
      <c r="N447" t="s">
        <v>1185</v>
      </c>
      <c r="O447" t="s">
        <v>152</v>
      </c>
      <c r="P447" t="s">
        <v>1221</v>
      </c>
      <c r="R447" t="s">
        <v>1185</v>
      </c>
    </row>
    <row r="448" spans="13:18" x14ac:dyDescent="0.2">
      <c r="M448">
        <v>239033</v>
      </c>
      <c r="N448" t="s">
        <v>1186</v>
      </c>
      <c r="O448" t="s">
        <v>152</v>
      </c>
      <c r="P448" t="s">
        <v>1222</v>
      </c>
      <c r="R448" t="s">
        <v>1186</v>
      </c>
    </row>
    <row r="449" spans="13:18" x14ac:dyDescent="0.2">
      <c r="M449">
        <v>239034</v>
      </c>
      <c r="N449" t="s">
        <v>1187</v>
      </c>
      <c r="O449" t="s">
        <v>152</v>
      </c>
      <c r="P449" t="s">
        <v>1223</v>
      </c>
      <c r="R449" t="s">
        <v>1187</v>
      </c>
    </row>
    <row r="450" spans="13:18" x14ac:dyDescent="0.2">
      <c r="M450">
        <v>239035</v>
      </c>
      <c r="N450" t="s">
        <v>1188</v>
      </c>
      <c r="O450" t="s">
        <v>152</v>
      </c>
      <c r="P450" t="s">
        <v>1224</v>
      </c>
      <c r="R450" t="s">
        <v>1188</v>
      </c>
    </row>
    <row r="451" spans="13:18" x14ac:dyDescent="0.2">
      <c r="M451">
        <v>239036</v>
      </c>
      <c r="N451" t="s">
        <v>1189</v>
      </c>
      <c r="O451" t="s">
        <v>152</v>
      </c>
      <c r="P451" t="s">
        <v>1225</v>
      </c>
      <c r="R451" t="s">
        <v>1189</v>
      </c>
    </row>
    <row r="452" spans="13:18" x14ac:dyDescent="0.2">
      <c r="M452">
        <v>239037</v>
      </c>
      <c r="N452" t="s">
        <v>82</v>
      </c>
      <c r="O452" t="s">
        <v>152</v>
      </c>
      <c r="P452" t="s">
        <v>1226</v>
      </c>
      <c r="R452" t="s">
        <v>82</v>
      </c>
    </row>
    <row r="453" spans="13:18" x14ac:dyDescent="0.2">
      <c r="M453">
        <v>239038</v>
      </c>
      <c r="N453" t="s">
        <v>1190</v>
      </c>
      <c r="O453" t="s">
        <v>152</v>
      </c>
      <c r="P453" t="s">
        <v>1227</v>
      </c>
      <c r="R453" t="s">
        <v>1190</v>
      </c>
    </row>
  </sheetData>
  <sheetProtection algorithmName="SHA-512" hashValue="TOhmK08fYu6CKhEV4S7m3vBRuB9bNZXhEcJpCRTP0Yfyads15pxfC2nwlMNLbJ5wV8cB3RJ4cFbzyomZHtD8FQ==" saltValue="y+t5aOj+GDIqg83sriIs5A==" spinCount="100000" sheet="1" objects="1" scenarios="1"/>
  <sortState xmlns:xlrd2="http://schemas.microsoft.com/office/spreadsheetml/2017/richdata2" ref="T3:Y49">
    <sortCondition ref="T3:T49"/>
  </sortState>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O72"/>
  <sheetViews>
    <sheetView showZeros="0" zoomScale="149" workbookViewId="0">
      <selection activeCell="B4" sqref="B4"/>
    </sheetView>
  </sheetViews>
  <sheetFormatPr defaultRowHeight="13.2" x14ac:dyDescent="0.2"/>
  <cols>
    <col min="2" max="2" width="20.33203125" customWidth="1"/>
    <col min="3" max="3" width="17.109375" customWidth="1"/>
    <col min="11" max="11" width="4.6640625" customWidth="1"/>
  </cols>
  <sheetData>
    <row r="1" spans="1:15" ht="27.75" customHeight="1" x14ac:dyDescent="0.2">
      <c r="G1" s="171" t="s">
        <v>2004</v>
      </c>
      <c r="H1" s="171"/>
      <c r="I1" s="171"/>
      <c r="J1" s="172"/>
      <c r="L1" s="173" t="s">
        <v>2005</v>
      </c>
      <c r="M1" s="173"/>
      <c r="N1" s="173"/>
      <c r="O1" s="174"/>
    </row>
    <row r="2" spans="1:15" x14ac:dyDescent="0.2">
      <c r="G2" s="116" t="s">
        <v>1087</v>
      </c>
      <c r="H2" s="116" t="s">
        <v>5</v>
      </c>
      <c r="I2" s="116" t="s">
        <v>6</v>
      </c>
      <c r="J2" s="116" t="s">
        <v>7</v>
      </c>
      <c r="L2" s="115" t="s">
        <v>1087</v>
      </c>
      <c r="M2" s="115" t="s">
        <v>5</v>
      </c>
      <c r="N2" s="115" t="s">
        <v>6</v>
      </c>
      <c r="O2" s="115" t="s">
        <v>7</v>
      </c>
    </row>
    <row r="3" spans="1:15" x14ac:dyDescent="0.2">
      <c r="A3">
        <v>1</v>
      </c>
      <c r="B3" s="13" t="e">
        <f>VLOOKUP(A3,$F$3:$J$72,申込一覧表!$A$2,FALSE)</f>
        <v>#REF!</v>
      </c>
      <c r="C3" s="13" t="e">
        <f>VLOOKUP(A3,$F$3:$O$37,申込一覧表!$A$2+5,FALSE)</f>
        <v>#VALUE!</v>
      </c>
      <c r="F3">
        <v>1</v>
      </c>
      <c r="G3" s="117"/>
      <c r="H3" s="117"/>
      <c r="I3" s="117"/>
      <c r="J3" s="118"/>
      <c r="L3" s="18"/>
      <c r="M3" s="18"/>
      <c r="N3" s="18"/>
      <c r="O3" s="18"/>
    </row>
    <row r="4" spans="1:15" x14ac:dyDescent="0.2">
      <c r="A4">
        <v>2</v>
      </c>
      <c r="B4" s="13" t="e">
        <f>VLOOKUP(A4,$F$3:$J$72,申込一覧表!$A$2,FALSE)</f>
        <v>#REF!</v>
      </c>
      <c r="C4" s="13" t="e">
        <f>VLOOKUP(A4,$F$3:$O$37,申込一覧表!$A$2+5,FALSE)</f>
        <v>#VALUE!</v>
      </c>
      <c r="F4">
        <v>2</v>
      </c>
      <c r="G4" s="117" t="s">
        <v>1672</v>
      </c>
      <c r="H4" s="117" t="s">
        <v>1672</v>
      </c>
      <c r="I4" s="117" t="s">
        <v>1672</v>
      </c>
      <c r="J4" s="118"/>
      <c r="L4" s="18" t="s">
        <v>1672</v>
      </c>
      <c r="M4" s="18" t="s">
        <v>1672</v>
      </c>
      <c r="N4" s="18" t="s">
        <v>1672</v>
      </c>
      <c r="O4" s="18"/>
    </row>
    <row r="5" spans="1:15" x14ac:dyDescent="0.2">
      <c r="A5">
        <v>3</v>
      </c>
      <c r="B5" s="13" t="e">
        <f>VLOOKUP(A5,$F$3:$J$72,申込一覧表!$A$2,FALSE)</f>
        <v>#REF!</v>
      </c>
      <c r="C5" s="13" t="e">
        <f>VLOOKUP(A5,$F$3:$O$37,申込一覧表!$A$2+5,FALSE)</f>
        <v>#VALUE!</v>
      </c>
      <c r="F5">
        <v>3</v>
      </c>
      <c r="G5" s="117" t="s">
        <v>2641</v>
      </c>
      <c r="H5" s="117" t="s">
        <v>2641</v>
      </c>
      <c r="I5" s="117" t="s">
        <v>2641</v>
      </c>
      <c r="J5" s="118"/>
      <c r="L5" s="18" t="s">
        <v>2641</v>
      </c>
      <c r="M5" s="18" t="s">
        <v>2641</v>
      </c>
      <c r="N5" s="18" t="s">
        <v>2641</v>
      </c>
      <c r="O5" s="18"/>
    </row>
    <row r="6" spans="1:15" x14ac:dyDescent="0.2">
      <c r="A6">
        <v>4</v>
      </c>
      <c r="B6" s="13" t="e">
        <f>VLOOKUP(A6,$F$3:$J$72,申込一覧表!$A$2,FALSE)</f>
        <v>#REF!</v>
      </c>
      <c r="C6" s="13" t="e">
        <f>VLOOKUP(A6,$F$3:$O$37,申込一覧表!$A$2+5,FALSE)</f>
        <v>#VALUE!</v>
      </c>
      <c r="F6">
        <v>4</v>
      </c>
      <c r="G6" s="117" t="s">
        <v>2637</v>
      </c>
      <c r="H6" s="117" t="s">
        <v>2637</v>
      </c>
      <c r="I6" s="117" t="s">
        <v>2637</v>
      </c>
      <c r="J6" s="118"/>
      <c r="L6" s="18" t="s">
        <v>2637</v>
      </c>
      <c r="M6" s="18" t="s">
        <v>2637</v>
      </c>
      <c r="N6" s="18" t="s">
        <v>2637</v>
      </c>
      <c r="O6" s="18"/>
    </row>
    <row r="7" spans="1:15" x14ac:dyDescent="0.2">
      <c r="A7">
        <v>5</v>
      </c>
      <c r="B7" s="13" t="e">
        <f>VLOOKUP(A7,$F$3:$J$72,申込一覧表!$A$2,FALSE)</f>
        <v>#REF!</v>
      </c>
      <c r="C7" s="13" t="e">
        <f>VLOOKUP(A7,$F$3:$O$37,申込一覧表!$A$2+5,FALSE)</f>
        <v>#VALUE!</v>
      </c>
      <c r="F7">
        <v>5</v>
      </c>
      <c r="G7" s="117" t="s">
        <v>1673</v>
      </c>
      <c r="H7" s="118" t="s">
        <v>1673</v>
      </c>
      <c r="I7" s="118" t="s">
        <v>2674</v>
      </c>
      <c r="J7" s="118"/>
      <c r="L7" s="18" t="s">
        <v>1673</v>
      </c>
      <c r="M7" s="18" t="s">
        <v>1673</v>
      </c>
      <c r="N7" s="18" t="s">
        <v>2674</v>
      </c>
      <c r="O7" s="18"/>
    </row>
    <row r="8" spans="1:15" x14ac:dyDescent="0.2">
      <c r="A8">
        <v>6</v>
      </c>
      <c r="B8" s="13" t="e">
        <f>VLOOKUP(A8,$F$3:$J$72,申込一覧表!$A$2,FALSE)</f>
        <v>#REF!</v>
      </c>
      <c r="C8" s="13" t="e">
        <f>VLOOKUP(A8,$F$3:$O$37,申込一覧表!$A$2+5,FALSE)</f>
        <v>#VALUE!</v>
      </c>
      <c r="F8">
        <v>6</v>
      </c>
      <c r="G8" s="117" t="s">
        <v>1674</v>
      </c>
      <c r="H8" s="118" t="s">
        <v>1674</v>
      </c>
      <c r="I8" s="118" t="s">
        <v>2675</v>
      </c>
      <c r="J8" s="118"/>
      <c r="L8" s="18" t="s">
        <v>1675</v>
      </c>
      <c r="M8" s="18" t="s">
        <v>1675</v>
      </c>
      <c r="N8" s="18" t="s">
        <v>2675</v>
      </c>
      <c r="O8" s="18"/>
    </row>
    <row r="9" spans="1:15" x14ac:dyDescent="0.2">
      <c r="A9">
        <v>7</v>
      </c>
      <c r="B9" s="13" t="e">
        <f>VLOOKUP(A9,$F$3:$J$72,申込一覧表!$A$2,FALSE)</f>
        <v>#REF!</v>
      </c>
      <c r="C9" s="13" t="e">
        <f>VLOOKUP(A9,$F$3:$O$37,申込一覧表!$A$2+5,FALSE)</f>
        <v>#VALUE!</v>
      </c>
      <c r="F9">
        <v>7</v>
      </c>
      <c r="G9" s="117" t="s">
        <v>2674</v>
      </c>
      <c r="H9" s="118" t="s">
        <v>2674</v>
      </c>
      <c r="I9" s="118" t="s">
        <v>2878</v>
      </c>
      <c r="J9" s="118"/>
      <c r="L9" s="18" t="s">
        <v>2674</v>
      </c>
      <c r="M9" s="18" t="s">
        <v>2674</v>
      </c>
      <c r="N9" s="18" t="s">
        <v>2882</v>
      </c>
      <c r="O9" s="18"/>
    </row>
    <row r="10" spans="1:15" x14ac:dyDescent="0.2">
      <c r="A10">
        <v>8</v>
      </c>
      <c r="B10" s="13" t="e">
        <f>VLOOKUP(A10,$F$3:$J$72,申込一覧表!$A$2,FALSE)</f>
        <v>#REF!</v>
      </c>
      <c r="C10" s="13" t="e">
        <f>VLOOKUP(A10,$F$3:$O$37,申込一覧表!$A$2+5,FALSE)</f>
        <v>#VALUE!</v>
      </c>
      <c r="F10">
        <v>8</v>
      </c>
      <c r="G10" s="117" t="s">
        <v>2676</v>
      </c>
      <c r="H10" s="118" t="s">
        <v>2676</v>
      </c>
      <c r="I10" s="118"/>
      <c r="J10" s="118"/>
      <c r="L10" s="18" t="s">
        <v>2676</v>
      </c>
      <c r="M10" s="18" t="s">
        <v>2676</v>
      </c>
      <c r="N10" s="18"/>
      <c r="O10" s="18"/>
    </row>
    <row r="11" spans="1:15" x14ac:dyDescent="0.2">
      <c r="A11">
        <v>9</v>
      </c>
      <c r="B11" s="13" t="e">
        <f>VLOOKUP(A11,$F$3:$J$72,申込一覧表!$A$2,FALSE)</f>
        <v>#REF!</v>
      </c>
      <c r="C11" s="13" t="e">
        <f>VLOOKUP(A11,$F$3:$O$37,申込一覧表!$A$2+5,FALSE)</f>
        <v>#VALUE!</v>
      </c>
      <c r="F11">
        <v>9</v>
      </c>
      <c r="G11" s="118" t="s">
        <v>2876</v>
      </c>
      <c r="H11" s="118" t="s">
        <v>2876</v>
      </c>
      <c r="I11" s="118"/>
      <c r="J11" s="118"/>
      <c r="L11" s="18" t="s">
        <v>2880</v>
      </c>
      <c r="M11" s="18" t="s">
        <v>2880</v>
      </c>
      <c r="N11" s="18"/>
      <c r="O11" s="18"/>
    </row>
    <row r="12" spans="1:15" x14ac:dyDescent="0.2">
      <c r="A12">
        <v>10</v>
      </c>
      <c r="B12" s="13" t="e">
        <f>VLOOKUP(A12,$F$3:$J$72,申込一覧表!$A$2,FALSE)</f>
        <v>#REF!</v>
      </c>
      <c r="C12" s="13" t="e">
        <f>VLOOKUP(A12,$F$3:$O$37,申込一覧表!$A$2+5,FALSE)</f>
        <v>#VALUE!</v>
      </c>
      <c r="F12">
        <v>10</v>
      </c>
      <c r="G12" s="118" t="s">
        <v>2877</v>
      </c>
      <c r="H12" s="118" t="s">
        <v>2877</v>
      </c>
      <c r="I12" s="118"/>
      <c r="J12" s="118"/>
      <c r="L12" s="18" t="s">
        <v>2881</v>
      </c>
      <c r="M12" s="18" t="s">
        <v>2881</v>
      </c>
      <c r="N12" s="18"/>
      <c r="O12" s="18"/>
    </row>
    <row r="13" spans="1:15" x14ac:dyDescent="0.2">
      <c r="A13">
        <v>11</v>
      </c>
      <c r="B13" s="13" t="e">
        <f>VLOOKUP(A13,$F$3:$J$72,申込一覧表!$A$2,FALSE)</f>
        <v>#REF!</v>
      </c>
      <c r="C13" s="13" t="e">
        <f>VLOOKUP(A13,$F$3:$O$37,申込一覧表!$A$2+5,FALSE)</f>
        <v>#VALUE!</v>
      </c>
      <c r="F13">
        <v>11</v>
      </c>
      <c r="G13" s="118" t="s">
        <v>2878</v>
      </c>
      <c r="H13" s="118" t="s">
        <v>2878</v>
      </c>
      <c r="I13" s="118"/>
      <c r="J13" s="118"/>
      <c r="L13" s="18"/>
      <c r="M13" s="18"/>
      <c r="N13" s="18"/>
      <c r="O13" s="18"/>
    </row>
    <row r="14" spans="1:15" x14ac:dyDescent="0.2">
      <c r="A14">
        <v>12</v>
      </c>
      <c r="B14" s="13" t="e">
        <f>VLOOKUP(A14,$F$3:$J$72,申込一覧表!$A$2,FALSE)</f>
        <v>#REF!</v>
      </c>
      <c r="C14" s="13" t="e">
        <f>VLOOKUP(A14,$F$3:$O$37,申込一覧表!$A$2+5,FALSE)</f>
        <v>#VALUE!</v>
      </c>
      <c r="F14">
        <v>12</v>
      </c>
      <c r="G14" s="118" t="s">
        <v>2879</v>
      </c>
      <c r="H14" s="118" t="s">
        <v>2879</v>
      </c>
      <c r="I14" s="118"/>
      <c r="J14" s="118"/>
      <c r="L14" s="18"/>
      <c r="M14" s="18"/>
      <c r="N14" s="18"/>
      <c r="O14" s="18"/>
    </row>
    <row r="15" spans="1:15" x14ac:dyDescent="0.2">
      <c r="A15">
        <v>13</v>
      </c>
      <c r="B15" s="13" t="e">
        <f>VLOOKUP(A15,$F$3:$J$72,申込一覧表!$A$2,FALSE)</f>
        <v>#REF!</v>
      </c>
      <c r="C15" s="13" t="e">
        <f>VLOOKUP(A15,$F$3:$O$37,申込一覧表!$A$2+5,FALSE)</f>
        <v>#VALUE!</v>
      </c>
      <c r="F15">
        <v>13</v>
      </c>
      <c r="G15" s="118"/>
      <c r="H15" s="118"/>
      <c r="I15" s="118"/>
      <c r="J15" s="118"/>
      <c r="L15" s="18"/>
      <c r="M15" s="18"/>
      <c r="N15" s="18"/>
      <c r="O15" s="18"/>
    </row>
    <row r="16" spans="1:15" x14ac:dyDescent="0.2">
      <c r="A16">
        <v>14</v>
      </c>
      <c r="B16" s="13" t="e">
        <f>VLOOKUP(A16,$F$3:$J$72,申込一覧表!$A$2,FALSE)</f>
        <v>#REF!</v>
      </c>
      <c r="C16" s="13" t="e">
        <f>VLOOKUP(A16,$F$3:$O$37,申込一覧表!$A$2+5,FALSE)</f>
        <v>#VALUE!</v>
      </c>
      <c r="F16">
        <v>14</v>
      </c>
      <c r="G16" s="118"/>
      <c r="H16" s="118"/>
      <c r="I16" s="118"/>
      <c r="J16" s="118"/>
      <c r="L16" s="18"/>
      <c r="M16" s="18"/>
      <c r="N16" s="18"/>
      <c r="O16" s="18"/>
    </row>
    <row r="17" spans="1:15" x14ac:dyDescent="0.2">
      <c r="A17">
        <v>15</v>
      </c>
      <c r="B17" s="13" t="e">
        <f>VLOOKUP(A17,$F$3:$J$72,申込一覧表!$A$2,FALSE)</f>
        <v>#REF!</v>
      </c>
      <c r="C17" s="13" t="e">
        <f>VLOOKUP(A17,$F$3:$O$37,申込一覧表!$A$2+5,FALSE)</f>
        <v>#VALUE!</v>
      </c>
      <c r="F17">
        <v>15</v>
      </c>
      <c r="G17" s="118"/>
      <c r="H17" s="118"/>
      <c r="I17" s="118"/>
      <c r="J17" s="118"/>
      <c r="L17" s="18"/>
      <c r="M17" s="18"/>
      <c r="N17" s="18"/>
      <c r="O17" s="18"/>
    </row>
    <row r="18" spans="1:15" x14ac:dyDescent="0.2">
      <c r="A18">
        <v>16</v>
      </c>
      <c r="B18" s="13" t="e">
        <f>VLOOKUP(A18,$F$3:$J$72,申込一覧表!$A$2,FALSE)</f>
        <v>#REF!</v>
      </c>
      <c r="C18" s="13" t="e">
        <f>VLOOKUP(A18,$F$3:$O$37,申込一覧表!$A$2+5,FALSE)</f>
        <v>#VALUE!</v>
      </c>
      <c r="F18">
        <v>16</v>
      </c>
      <c r="G18" s="117"/>
      <c r="H18" s="117"/>
      <c r="I18" s="117"/>
      <c r="J18" s="118"/>
      <c r="L18" s="18"/>
      <c r="M18" s="18"/>
      <c r="N18" s="18"/>
      <c r="O18" s="18"/>
    </row>
    <row r="19" spans="1:15" x14ac:dyDescent="0.2">
      <c r="A19">
        <v>17</v>
      </c>
      <c r="B19" s="13" t="e">
        <f>VLOOKUP(A19,$F$3:$J$72,申込一覧表!$A$2,FALSE)</f>
        <v>#REF!</v>
      </c>
      <c r="C19" s="13" t="e">
        <f>VLOOKUP(A19,$F$3:$O$37,申込一覧表!$A$2+5,FALSE)</f>
        <v>#VALUE!</v>
      </c>
      <c r="F19">
        <v>17</v>
      </c>
      <c r="G19" s="117"/>
      <c r="H19" s="117"/>
      <c r="I19" s="117"/>
      <c r="J19" s="118"/>
      <c r="L19" s="18"/>
      <c r="M19" s="18"/>
      <c r="N19" s="18"/>
      <c r="O19" s="18"/>
    </row>
    <row r="20" spans="1:15" x14ac:dyDescent="0.2">
      <c r="A20">
        <v>18</v>
      </c>
      <c r="B20" s="13" t="e">
        <f>VLOOKUP(A20,$F$3:$J$72,申込一覧表!$A$2,FALSE)</f>
        <v>#REF!</v>
      </c>
      <c r="C20" s="13" t="e">
        <f>VLOOKUP(A20,$F$3:$O$37,申込一覧表!$A$2+5,FALSE)</f>
        <v>#VALUE!</v>
      </c>
      <c r="F20">
        <v>18</v>
      </c>
      <c r="G20" s="117"/>
      <c r="H20" s="117"/>
      <c r="I20" s="117"/>
      <c r="J20" s="118"/>
      <c r="L20" s="18"/>
      <c r="M20" s="18"/>
      <c r="N20" s="18"/>
      <c r="O20" s="18"/>
    </row>
    <row r="21" spans="1:15" x14ac:dyDescent="0.2">
      <c r="A21">
        <v>19</v>
      </c>
      <c r="B21" s="13" t="e">
        <f>VLOOKUP(A21,$F$3:$J$72,申込一覧表!$A$2,FALSE)</f>
        <v>#REF!</v>
      </c>
      <c r="C21" s="13" t="e">
        <f>VLOOKUP(A21,$F$3:$O$37,申込一覧表!$A$2+5,FALSE)</f>
        <v>#VALUE!</v>
      </c>
      <c r="F21">
        <v>19</v>
      </c>
      <c r="G21" s="117"/>
      <c r="H21" s="117"/>
      <c r="I21" s="117"/>
      <c r="J21" s="118"/>
      <c r="L21" s="18"/>
      <c r="M21" s="18"/>
      <c r="N21" s="18"/>
      <c r="O21" s="18"/>
    </row>
    <row r="22" spans="1:15" x14ac:dyDescent="0.2">
      <c r="A22">
        <v>20</v>
      </c>
      <c r="B22" s="13" t="e">
        <f>VLOOKUP(A22,$F$3:$J$72,申込一覧表!$A$2,FALSE)</f>
        <v>#REF!</v>
      </c>
      <c r="C22" s="13" t="e">
        <f>VLOOKUP(A22,$F$3:$O$37,申込一覧表!$A$2+5,FALSE)</f>
        <v>#VALUE!</v>
      </c>
      <c r="F22">
        <v>20</v>
      </c>
      <c r="G22" s="117"/>
      <c r="H22" s="117"/>
      <c r="I22" s="117"/>
      <c r="J22" s="118"/>
      <c r="L22" s="18"/>
      <c r="M22" s="18"/>
      <c r="N22" s="18"/>
      <c r="O22" s="18"/>
    </row>
    <row r="23" spans="1:15" x14ac:dyDescent="0.2">
      <c r="A23">
        <v>21</v>
      </c>
      <c r="B23" s="13" t="e">
        <f>VLOOKUP(A23,$F$3:$J$72,申込一覧表!$A$2,FALSE)</f>
        <v>#REF!</v>
      </c>
      <c r="C23" s="13" t="e">
        <f>VLOOKUP(A23,$F$3:$O$37,申込一覧表!$A$2+5,FALSE)</f>
        <v>#VALUE!</v>
      </c>
      <c r="F23">
        <v>21</v>
      </c>
      <c r="G23" s="117"/>
      <c r="H23" s="117"/>
      <c r="I23" s="118"/>
      <c r="J23" s="118"/>
      <c r="L23" s="18"/>
      <c r="M23" s="18"/>
      <c r="N23" s="18"/>
      <c r="O23" s="18"/>
    </row>
    <row r="24" spans="1:15" x14ac:dyDescent="0.2">
      <c r="A24">
        <v>22</v>
      </c>
      <c r="B24" s="13" t="e">
        <f>VLOOKUP(A24,$F$3:$J$72,申込一覧表!$A$2,FALSE)</f>
        <v>#REF!</v>
      </c>
      <c r="C24" s="13" t="e">
        <f>VLOOKUP(A24,$F$3:$O$37,申込一覧表!$A$2+5,FALSE)</f>
        <v>#VALUE!</v>
      </c>
      <c r="F24">
        <v>22</v>
      </c>
      <c r="G24" s="117"/>
      <c r="H24" s="117"/>
      <c r="I24" s="118"/>
      <c r="J24" s="118"/>
      <c r="L24" s="18"/>
      <c r="M24" s="18"/>
      <c r="N24" s="18"/>
      <c r="O24" s="18"/>
    </row>
    <row r="25" spans="1:15" x14ac:dyDescent="0.2">
      <c r="A25">
        <v>23</v>
      </c>
      <c r="B25" s="13" t="e">
        <f>VLOOKUP(A25,$F$3:$J$72,申込一覧表!$A$2,FALSE)</f>
        <v>#REF!</v>
      </c>
      <c r="C25" s="13" t="e">
        <f>VLOOKUP(A25,$F$3:$O$37,申込一覧表!$A$2+5,FALSE)</f>
        <v>#VALUE!</v>
      </c>
      <c r="F25">
        <v>23</v>
      </c>
      <c r="G25" s="117"/>
      <c r="H25" s="117"/>
      <c r="I25" s="118"/>
      <c r="J25" s="118"/>
      <c r="L25" s="18"/>
      <c r="M25" s="18"/>
      <c r="N25" s="18"/>
      <c r="O25" s="18"/>
    </row>
    <row r="26" spans="1:15" x14ac:dyDescent="0.2">
      <c r="A26">
        <v>24</v>
      </c>
      <c r="B26" s="13" t="e">
        <f>VLOOKUP(A26,$F$3:$J$72,申込一覧表!$A$2,FALSE)</f>
        <v>#REF!</v>
      </c>
      <c r="C26" s="13" t="e">
        <f>VLOOKUP(A26,$F$3:$O$37,申込一覧表!$A$2+5,FALSE)</f>
        <v>#VALUE!</v>
      </c>
      <c r="F26">
        <v>24</v>
      </c>
      <c r="G26" s="117"/>
      <c r="H26" s="117"/>
      <c r="I26" s="117"/>
      <c r="J26" s="118"/>
      <c r="L26" s="18"/>
      <c r="M26" s="18"/>
      <c r="N26" s="18"/>
      <c r="O26" s="18"/>
    </row>
    <row r="27" spans="1:15" x14ac:dyDescent="0.2">
      <c r="A27">
        <v>25</v>
      </c>
      <c r="B27" s="13" t="e">
        <f>VLOOKUP(A27,$F$3:$J$72,申込一覧表!$A$2,FALSE)</f>
        <v>#REF!</v>
      </c>
      <c r="C27" s="13" t="e">
        <f>VLOOKUP(A27,$F$3:$O$37,申込一覧表!$A$2+5,FALSE)</f>
        <v>#VALUE!</v>
      </c>
      <c r="F27">
        <v>25</v>
      </c>
      <c r="G27" s="117"/>
      <c r="H27" s="117"/>
      <c r="I27" s="117"/>
      <c r="J27" s="118"/>
      <c r="L27" s="18"/>
      <c r="M27" s="18"/>
      <c r="N27" s="18"/>
      <c r="O27" s="18"/>
    </row>
    <row r="28" spans="1:15" x14ac:dyDescent="0.2">
      <c r="A28">
        <v>26</v>
      </c>
      <c r="B28" s="13" t="e">
        <f>VLOOKUP(A28,$F$3:$J$72,申込一覧表!$A$2,FALSE)</f>
        <v>#REF!</v>
      </c>
      <c r="C28" s="13" t="e">
        <f>VLOOKUP(A28,$F$3:$O$37,申込一覧表!$A$2+5,FALSE)</f>
        <v>#VALUE!</v>
      </c>
      <c r="F28">
        <v>26</v>
      </c>
      <c r="G28" s="117"/>
      <c r="H28" s="117"/>
      <c r="I28" s="117"/>
      <c r="J28" s="118"/>
      <c r="L28" s="18"/>
      <c r="M28" s="18"/>
      <c r="N28" s="18"/>
      <c r="O28" s="18"/>
    </row>
    <row r="29" spans="1:15" x14ac:dyDescent="0.2">
      <c r="A29">
        <v>27</v>
      </c>
      <c r="B29" s="13" t="e">
        <f>VLOOKUP(A29,$F$3:$J$72,申込一覧表!$A$2,FALSE)</f>
        <v>#REF!</v>
      </c>
      <c r="C29" s="13" t="e">
        <f>VLOOKUP(A29,$F$3:$O$37,申込一覧表!$A$2+5,FALSE)</f>
        <v>#VALUE!</v>
      </c>
      <c r="F29">
        <v>27</v>
      </c>
      <c r="G29" s="117"/>
      <c r="H29" s="117"/>
      <c r="I29" s="117"/>
      <c r="J29" s="118"/>
      <c r="L29" s="18"/>
      <c r="M29" s="18"/>
      <c r="N29" s="18"/>
      <c r="O29" s="18"/>
    </row>
    <row r="30" spans="1:15" x14ac:dyDescent="0.2">
      <c r="A30">
        <v>28</v>
      </c>
      <c r="B30" s="13" t="e">
        <f>VLOOKUP(A30,$F$3:$J$72,申込一覧表!$A$2,FALSE)</f>
        <v>#REF!</v>
      </c>
      <c r="C30" s="13" t="e">
        <f>VLOOKUP(A30,$F$3:$O$37,申込一覧表!$A$2+5,FALSE)</f>
        <v>#VALUE!</v>
      </c>
      <c r="F30">
        <v>28</v>
      </c>
      <c r="G30" s="117"/>
      <c r="H30" s="117"/>
      <c r="I30" s="117"/>
      <c r="J30" s="118"/>
      <c r="L30" s="18"/>
      <c r="M30" s="18"/>
      <c r="N30" s="18"/>
      <c r="O30" s="18"/>
    </row>
    <row r="31" spans="1:15" x14ac:dyDescent="0.2">
      <c r="A31">
        <v>29</v>
      </c>
      <c r="B31" s="13" t="e">
        <f>VLOOKUP(A31,$F$3:$J$72,申込一覧表!$A$2,FALSE)</f>
        <v>#REF!</v>
      </c>
      <c r="C31" s="13" t="e">
        <f>VLOOKUP(A31,$F$3:$O$37,申込一覧表!$A$2+5,FALSE)</f>
        <v>#VALUE!</v>
      </c>
      <c r="F31">
        <v>29</v>
      </c>
      <c r="G31" s="117"/>
      <c r="H31" s="117"/>
      <c r="I31" s="117"/>
      <c r="J31" s="118"/>
      <c r="L31" s="18"/>
      <c r="M31" s="18"/>
      <c r="N31" s="18"/>
      <c r="O31" s="18"/>
    </row>
    <row r="32" spans="1:15" x14ac:dyDescent="0.2">
      <c r="A32">
        <v>30</v>
      </c>
      <c r="B32" s="13" t="e">
        <f>VLOOKUP(A32,$F$3:$J$72,申込一覧表!$A$2,FALSE)</f>
        <v>#REF!</v>
      </c>
      <c r="C32" s="13" t="e">
        <f>VLOOKUP(A32,$F$3:$O$37,申込一覧表!$A$2+5,FALSE)</f>
        <v>#VALUE!</v>
      </c>
      <c r="F32">
        <v>30</v>
      </c>
      <c r="G32" s="117"/>
      <c r="H32" s="117"/>
      <c r="I32" s="118"/>
      <c r="J32" s="118"/>
      <c r="L32" s="18"/>
      <c r="M32" s="18"/>
      <c r="N32" s="18"/>
      <c r="O32" s="18"/>
    </row>
    <row r="33" spans="1:15" x14ac:dyDescent="0.2">
      <c r="A33">
        <v>31</v>
      </c>
      <c r="B33" s="13" t="e">
        <f>VLOOKUP(A33,$F$3:$J$72,申込一覧表!$A$2,FALSE)</f>
        <v>#REF!</v>
      </c>
      <c r="C33" s="13" t="e">
        <f>VLOOKUP(A33,$F$3:$O$37,申込一覧表!$A$2+5,FALSE)</f>
        <v>#VALUE!</v>
      </c>
      <c r="F33">
        <v>31</v>
      </c>
      <c r="G33" s="117"/>
      <c r="H33" s="118"/>
      <c r="I33" s="118"/>
      <c r="J33" s="118"/>
      <c r="L33" s="18"/>
      <c r="M33" s="18"/>
      <c r="N33" s="18"/>
      <c r="O33" s="18"/>
    </row>
    <row r="34" spans="1:15" x14ac:dyDescent="0.2">
      <c r="A34">
        <v>32</v>
      </c>
      <c r="B34" s="13" t="e">
        <f>VLOOKUP(A34,$F$3:$J$72,申込一覧表!$A$2,FALSE)</f>
        <v>#REF!</v>
      </c>
      <c r="C34" s="13" t="e">
        <f>VLOOKUP(A34,$F$3:$O$37,申込一覧表!$A$2+5,FALSE)</f>
        <v>#VALUE!</v>
      </c>
      <c r="F34">
        <v>32</v>
      </c>
      <c r="G34" s="117"/>
      <c r="H34" s="118"/>
      <c r="I34" s="118"/>
      <c r="J34" s="118"/>
      <c r="L34" s="18"/>
      <c r="M34" s="18"/>
      <c r="N34" s="18"/>
      <c r="O34" s="18"/>
    </row>
    <row r="35" spans="1:15" x14ac:dyDescent="0.2">
      <c r="A35">
        <v>33</v>
      </c>
      <c r="B35" s="13" t="e">
        <f>VLOOKUP(A35,$F$3:$J$72,申込一覧表!$A$2,FALSE)</f>
        <v>#REF!</v>
      </c>
      <c r="C35" s="13" t="e">
        <f>VLOOKUP(A35,$F$3:$O$37,申込一覧表!$A$2+5,FALSE)</f>
        <v>#VALUE!</v>
      </c>
      <c r="F35">
        <v>33</v>
      </c>
      <c r="G35" s="117"/>
      <c r="H35" s="118"/>
      <c r="I35" s="118"/>
      <c r="J35" s="118"/>
      <c r="L35" s="18"/>
      <c r="M35" s="18"/>
      <c r="N35" s="18"/>
      <c r="O35" s="18"/>
    </row>
    <row r="36" spans="1:15" x14ac:dyDescent="0.2">
      <c r="A36">
        <v>34</v>
      </c>
      <c r="B36" s="13" t="e">
        <f>VLOOKUP(A36,$F$3:$J$72,申込一覧表!$A$2,FALSE)</f>
        <v>#REF!</v>
      </c>
      <c r="C36" s="13" t="e">
        <f>VLOOKUP(A36,$F$3:$O$37,申込一覧表!$A$2+5,FALSE)</f>
        <v>#VALUE!</v>
      </c>
      <c r="F36">
        <v>34</v>
      </c>
      <c r="G36" s="117"/>
      <c r="H36" s="118"/>
      <c r="I36" s="118"/>
      <c r="J36" s="118"/>
      <c r="L36" s="18"/>
      <c r="M36" s="18"/>
      <c r="N36" s="18"/>
      <c r="O36" s="18"/>
    </row>
    <row r="37" spans="1:15" ht="13.8" thickBot="1" x14ac:dyDescent="0.25">
      <c r="A37">
        <v>35</v>
      </c>
      <c r="B37" s="13" t="e">
        <f>VLOOKUP(A37,$F$3:$J$72,申込一覧表!$A$2,FALSE)</f>
        <v>#REF!</v>
      </c>
      <c r="C37" s="13" t="e">
        <f>VLOOKUP(A37,$F$3:$O$37,申込一覧表!$A$2+5,FALSE)</f>
        <v>#VALUE!</v>
      </c>
      <c r="F37">
        <v>35</v>
      </c>
      <c r="G37" s="119"/>
      <c r="H37" s="119"/>
      <c r="I37" s="119"/>
      <c r="J37" s="119"/>
      <c r="L37" s="18"/>
      <c r="M37" s="18"/>
      <c r="N37" s="18"/>
      <c r="O37" s="18"/>
    </row>
    <row r="38" spans="1:15" ht="13.8" thickTop="1" x14ac:dyDescent="0.2">
      <c r="A38">
        <v>36</v>
      </c>
      <c r="F38">
        <v>36</v>
      </c>
    </row>
    <row r="39" spans="1:15" x14ac:dyDescent="0.2">
      <c r="A39">
        <v>37</v>
      </c>
      <c r="F39">
        <v>37</v>
      </c>
    </row>
    <row r="40" spans="1:15" x14ac:dyDescent="0.2">
      <c r="A40">
        <v>38</v>
      </c>
      <c r="F40">
        <v>38</v>
      </c>
    </row>
    <row r="41" spans="1:15" x14ac:dyDescent="0.2">
      <c r="A41">
        <v>39</v>
      </c>
      <c r="F41">
        <v>39</v>
      </c>
    </row>
    <row r="42" spans="1:15" x14ac:dyDescent="0.2">
      <c r="A42">
        <v>40</v>
      </c>
      <c r="F42">
        <v>40</v>
      </c>
    </row>
    <row r="43" spans="1:15" x14ac:dyDescent="0.2">
      <c r="A43">
        <v>41</v>
      </c>
      <c r="F43">
        <v>41</v>
      </c>
    </row>
    <row r="44" spans="1:15" x14ac:dyDescent="0.2">
      <c r="A44">
        <v>42</v>
      </c>
      <c r="F44">
        <v>42</v>
      </c>
    </row>
    <row r="45" spans="1:15" x14ac:dyDescent="0.2">
      <c r="A45">
        <v>43</v>
      </c>
      <c r="F45">
        <v>43</v>
      </c>
    </row>
    <row r="46" spans="1:15" x14ac:dyDescent="0.2">
      <c r="A46">
        <v>44</v>
      </c>
      <c r="F46">
        <v>44</v>
      </c>
    </row>
    <row r="47" spans="1:15" x14ac:dyDescent="0.2">
      <c r="A47">
        <v>45</v>
      </c>
      <c r="F47">
        <v>45</v>
      </c>
    </row>
    <row r="48" spans="1:15" x14ac:dyDescent="0.2">
      <c r="A48">
        <v>46</v>
      </c>
      <c r="F48">
        <v>46</v>
      </c>
    </row>
    <row r="49" spans="1:6" x14ac:dyDescent="0.2">
      <c r="A49">
        <v>47</v>
      </c>
      <c r="F49">
        <v>47</v>
      </c>
    </row>
    <row r="50" spans="1:6" x14ac:dyDescent="0.2">
      <c r="A50">
        <v>48</v>
      </c>
      <c r="F50">
        <v>48</v>
      </c>
    </row>
    <row r="51" spans="1:6" x14ac:dyDescent="0.2">
      <c r="A51">
        <v>49</v>
      </c>
      <c r="F51">
        <v>49</v>
      </c>
    </row>
    <row r="52" spans="1:6" x14ac:dyDescent="0.2">
      <c r="A52">
        <v>50</v>
      </c>
      <c r="F52">
        <v>50</v>
      </c>
    </row>
    <row r="53" spans="1:6" x14ac:dyDescent="0.2">
      <c r="A53">
        <v>51</v>
      </c>
      <c r="F53">
        <v>51</v>
      </c>
    </row>
    <row r="54" spans="1:6" x14ac:dyDescent="0.2">
      <c r="A54">
        <v>52</v>
      </c>
      <c r="F54">
        <v>52</v>
      </c>
    </row>
    <row r="55" spans="1:6" x14ac:dyDescent="0.2">
      <c r="A55">
        <v>53</v>
      </c>
      <c r="F55">
        <v>53</v>
      </c>
    </row>
    <row r="56" spans="1:6" x14ac:dyDescent="0.2">
      <c r="A56">
        <v>54</v>
      </c>
      <c r="F56">
        <v>54</v>
      </c>
    </row>
    <row r="57" spans="1:6" x14ac:dyDescent="0.2">
      <c r="A57">
        <v>55</v>
      </c>
      <c r="F57">
        <v>55</v>
      </c>
    </row>
    <row r="58" spans="1:6" x14ac:dyDescent="0.2">
      <c r="A58">
        <v>56</v>
      </c>
      <c r="F58">
        <v>56</v>
      </c>
    </row>
    <row r="59" spans="1:6" x14ac:dyDescent="0.2">
      <c r="A59">
        <v>57</v>
      </c>
      <c r="F59">
        <v>57</v>
      </c>
    </row>
    <row r="60" spans="1:6" x14ac:dyDescent="0.2">
      <c r="A60">
        <v>58</v>
      </c>
      <c r="F60">
        <v>58</v>
      </c>
    </row>
    <row r="61" spans="1:6" x14ac:dyDescent="0.2">
      <c r="A61">
        <v>59</v>
      </c>
      <c r="F61">
        <v>59</v>
      </c>
    </row>
    <row r="62" spans="1:6" x14ac:dyDescent="0.2">
      <c r="A62">
        <v>60</v>
      </c>
      <c r="F62">
        <v>60</v>
      </c>
    </row>
    <row r="63" spans="1:6" x14ac:dyDescent="0.2">
      <c r="A63">
        <v>61</v>
      </c>
      <c r="F63">
        <v>61</v>
      </c>
    </row>
    <row r="64" spans="1:6" x14ac:dyDescent="0.2">
      <c r="A64">
        <v>62</v>
      </c>
      <c r="F64">
        <v>62</v>
      </c>
    </row>
    <row r="65" spans="1:6" x14ac:dyDescent="0.2">
      <c r="A65">
        <v>63</v>
      </c>
      <c r="F65">
        <v>63</v>
      </c>
    </row>
    <row r="66" spans="1:6" x14ac:dyDescent="0.2">
      <c r="A66">
        <v>64</v>
      </c>
      <c r="F66">
        <v>64</v>
      </c>
    </row>
    <row r="67" spans="1:6" x14ac:dyDescent="0.2">
      <c r="A67">
        <v>65</v>
      </c>
      <c r="F67">
        <v>65</v>
      </c>
    </row>
    <row r="68" spans="1:6" x14ac:dyDescent="0.2">
      <c r="A68">
        <v>66</v>
      </c>
      <c r="F68">
        <v>66</v>
      </c>
    </row>
    <row r="69" spans="1:6" x14ac:dyDescent="0.2">
      <c r="A69">
        <v>67</v>
      </c>
      <c r="F69">
        <v>67</v>
      </c>
    </row>
    <row r="70" spans="1:6" x14ac:dyDescent="0.2">
      <c r="A70">
        <v>68</v>
      </c>
      <c r="F70">
        <v>68</v>
      </c>
    </row>
    <row r="71" spans="1:6" x14ac:dyDescent="0.2">
      <c r="A71">
        <v>69</v>
      </c>
      <c r="F71">
        <v>69</v>
      </c>
    </row>
    <row r="72" spans="1:6" x14ac:dyDescent="0.2">
      <c r="A72">
        <v>70</v>
      </c>
      <c r="F72">
        <v>70</v>
      </c>
    </row>
  </sheetData>
  <sheetProtection algorithmName="SHA-512" hashValue="7k0VgFsIfxQk3heX6iWPHO2wZLRouNAtPH5+2tMqMt8X3UhFxKxoEPFcBn7bHFZYkRY3+0zxxwAOmJfxv3fu7A==" saltValue="hGCqk7UsyTh/mJhCEOtEcg==" spinCount="100000" sheet="1" objects="1" scenarios="1"/>
  <mergeCells count="2">
    <mergeCell ref="G1:J1"/>
    <mergeCell ref="L1:O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10C0E-ED29-4924-BA5B-C7AABF0E9D53}">
  <dimension ref="A1:M278"/>
  <sheetViews>
    <sheetView topLeftCell="A10" zoomScale="145" zoomScaleNormal="145" workbookViewId="0">
      <selection activeCell="A17" sqref="A17"/>
    </sheetView>
  </sheetViews>
  <sheetFormatPr defaultRowHeight="13.2" x14ac:dyDescent="0.2"/>
  <cols>
    <col min="1" max="1" width="17.77734375" customWidth="1"/>
    <col min="2" max="2" width="11.21875" customWidth="1"/>
    <col min="3" max="3" width="32.33203125" customWidth="1"/>
    <col min="4" max="4" width="23" customWidth="1"/>
    <col min="8" max="13" width="11.77734375" style="120" customWidth="1"/>
  </cols>
  <sheetData>
    <row r="1" spans="1:13" x14ac:dyDescent="0.2">
      <c r="A1" t="s">
        <v>1669</v>
      </c>
      <c r="B1">
        <v>2</v>
      </c>
      <c r="C1" t="s">
        <v>1937</v>
      </c>
      <c r="D1" t="s">
        <v>1938</v>
      </c>
      <c r="E1" t="s">
        <v>1939</v>
      </c>
      <c r="F1" t="s">
        <v>1936</v>
      </c>
      <c r="I1" s="120" t="s">
        <v>2006</v>
      </c>
      <c r="J1" s="120" t="s">
        <v>2007</v>
      </c>
      <c r="K1" s="120" t="s">
        <v>2008</v>
      </c>
      <c r="L1" s="120" t="s">
        <v>2009</v>
      </c>
      <c r="M1" s="120" t="s">
        <v>2010</v>
      </c>
    </row>
    <row r="2" spans="1:13" x14ac:dyDescent="0.2">
      <c r="A2" t="s">
        <v>2641</v>
      </c>
      <c r="B2">
        <v>3</v>
      </c>
      <c r="C2" t="s">
        <v>1940</v>
      </c>
      <c r="D2" t="s">
        <v>1941</v>
      </c>
      <c r="E2" t="s">
        <v>1941</v>
      </c>
      <c r="F2" t="s">
        <v>1936</v>
      </c>
      <c r="H2" s="120" t="str">
        <f>ASC(E2)</f>
        <v>200m</v>
      </c>
      <c r="I2" s="120">
        <v>421</v>
      </c>
      <c r="J2" s="120" t="s">
        <v>2011</v>
      </c>
      <c r="K2" s="120" t="s">
        <v>2012</v>
      </c>
      <c r="L2" s="120" t="s">
        <v>2012</v>
      </c>
      <c r="M2" s="120" t="s">
        <v>1936</v>
      </c>
    </row>
    <row r="3" spans="1:13" x14ac:dyDescent="0.2">
      <c r="A3" t="s">
        <v>1670</v>
      </c>
      <c r="B3">
        <v>5</v>
      </c>
      <c r="C3" t="s">
        <v>1942</v>
      </c>
      <c r="D3" t="s">
        <v>1943</v>
      </c>
      <c r="E3" t="s">
        <v>1943</v>
      </c>
      <c r="F3" t="s">
        <v>1936</v>
      </c>
      <c r="H3" s="120" t="str">
        <f t="shared" ref="H3:H43" si="0">ASC(E3)</f>
        <v>400m</v>
      </c>
      <c r="I3" s="120">
        <v>1</v>
      </c>
      <c r="J3" s="120" t="s">
        <v>2013</v>
      </c>
      <c r="K3" s="120" t="s">
        <v>2014</v>
      </c>
      <c r="L3" s="120" t="s">
        <v>2014</v>
      </c>
      <c r="M3" s="120" t="s">
        <v>1936</v>
      </c>
    </row>
    <row r="4" spans="1:13" x14ac:dyDescent="0.2">
      <c r="A4" t="s">
        <v>2637</v>
      </c>
      <c r="B4">
        <v>6</v>
      </c>
      <c r="C4" t="s">
        <v>1944</v>
      </c>
      <c r="D4" t="s">
        <v>1945</v>
      </c>
      <c r="E4" t="s">
        <v>1945</v>
      </c>
      <c r="F4" t="s">
        <v>1936</v>
      </c>
      <c r="H4" s="120" t="str">
        <f t="shared" si="0"/>
        <v>800m</v>
      </c>
      <c r="I4" s="120">
        <v>2</v>
      </c>
      <c r="J4" s="120" t="s">
        <v>1937</v>
      </c>
      <c r="K4" s="120" t="s">
        <v>1938</v>
      </c>
      <c r="L4" s="120" t="s">
        <v>1939</v>
      </c>
      <c r="M4" s="120" t="s">
        <v>1936</v>
      </c>
    </row>
    <row r="5" spans="1:13" x14ac:dyDescent="0.2">
      <c r="A5" t="s">
        <v>1671</v>
      </c>
      <c r="B5">
        <v>8</v>
      </c>
      <c r="C5" t="s">
        <v>1946</v>
      </c>
      <c r="D5" t="s">
        <v>1947</v>
      </c>
      <c r="E5" t="s">
        <v>1947</v>
      </c>
      <c r="F5" t="s">
        <v>1936</v>
      </c>
      <c r="H5" s="120" t="str">
        <f t="shared" si="0"/>
        <v>1500m</v>
      </c>
      <c r="I5" s="120">
        <v>422</v>
      </c>
      <c r="J5" s="120" t="s">
        <v>2015</v>
      </c>
      <c r="K5" s="120" t="s">
        <v>2016</v>
      </c>
      <c r="L5" s="120" t="s">
        <v>2016</v>
      </c>
      <c r="M5" s="120" t="s">
        <v>1936</v>
      </c>
    </row>
    <row r="6" spans="1:13" x14ac:dyDescent="0.2">
      <c r="A6" t="s">
        <v>1672</v>
      </c>
      <c r="B6">
        <v>10</v>
      </c>
      <c r="C6" t="s">
        <v>1948</v>
      </c>
      <c r="D6" t="s">
        <v>1949</v>
      </c>
      <c r="E6" t="s">
        <v>1949</v>
      </c>
      <c r="F6" t="s">
        <v>1936</v>
      </c>
      <c r="H6" s="120" t="str">
        <f t="shared" si="0"/>
        <v>3000m</v>
      </c>
      <c r="I6" s="120">
        <v>3</v>
      </c>
      <c r="J6" s="120" t="s">
        <v>1940</v>
      </c>
      <c r="K6" s="120" t="s">
        <v>1941</v>
      </c>
      <c r="L6" s="120" t="s">
        <v>1941</v>
      </c>
      <c r="M6" s="120" t="s">
        <v>1936</v>
      </c>
    </row>
    <row r="7" spans="1:13" x14ac:dyDescent="0.2">
      <c r="A7" t="s">
        <v>1673</v>
      </c>
      <c r="B7">
        <v>11</v>
      </c>
      <c r="C7" t="s">
        <v>1950</v>
      </c>
      <c r="D7" t="s">
        <v>1951</v>
      </c>
      <c r="E7" t="s">
        <v>1951</v>
      </c>
      <c r="F7" t="s">
        <v>1936</v>
      </c>
      <c r="H7" s="120" t="str">
        <f t="shared" si="0"/>
        <v>5000m</v>
      </c>
      <c r="I7" s="120">
        <v>4</v>
      </c>
      <c r="J7" s="120" t="s">
        <v>2017</v>
      </c>
      <c r="K7" s="120" t="s">
        <v>2018</v>
      </c>
      <c r="L7" s="120" t="s">
        <v>2018</v>
      </c>
      <c r="M7" s="120" t="s">
        <v>1936</v>
      </c>
    </row>
    <row r="8" spans="1:13" x14ac:dyDescent="0.2">
      <c r="A8" t="s">
        <v>2638</v>
      </c>
      <c r="B8">
        <v>34</v>
      </c>
      <c r="C8" t="s">
        <v>1952</v>
      </c>
      <c r="D8" t="s">
        <v>1953</v>
      </c>
      <c r="E8" t="s">
        <v>1954</v>
      </c>
      <c r="F8" t="s">
        <v>1936</v>
      </c>
      <c r="H8" s="120" t="str">
        <f t="shared" si="0"/>
        <v>110mH(1.067m)</v>
      </c>
      <c r="I8" s="120">
        <v>5</v>
      </c>
      <c r="J8" s="120" t="s">
        <v>1942</v>
      </c>
      <c r="K8" s="120" t="s">
        <v>1943</v>
      </c>
      <c r="L8" s="120" t="s">
        <v>1943</v>
      </c>
      <c r="M8" s="120" t="s">
        <v>1936</v>
      </c>
    </row>
    <row r="9" spans="1:13" x14ac:dyDescent="0.2">
      <c r="A9" t="s">
        <v>1674</v>
      </c>
      <c r="B9">
        <v>37</v>
      </c>
      <c r="C9" t="s">
        <v>1955</v>
      </c>
      <c r="D9" t="s">
        <v>1956</v>
      </c>
      <c r="E9" t="s">
        <v>1957</v>
      </c>
      <c r="F9" t="s">
        <v>1936</v>
      </c>
      <c r="H9" s="120" t="str">
        <f t="shared" si="0"/>
        <v>400mH(0.914m)</v>
      </c>
      <c r="I9" s="120">
        <v>50</v>
      </c>
      <c r="J9" s="120" t="s">
        <v>2019</v>
      </c>
      <c r="K9" s="120" t="s">
        <v>2020</v>
      </c>
      <c r="L9" s="120" t="s">
        <v>2020</v>
      </c>
      <c r="M9" s="120" t="s">
        <v>1936</v>
      </c>
    </row>
    <row r="10" spans="1:13" x14ac:dyDescent="0.2">
      <c r="A10" t="s">
        <v>2639</v>
      </c>
      <c r="B10">
        <v>44</v>
      </c>
      <c r="C10" t="s">
        <v>1958</v>
      </c>
      <c r="D10" t="s">
        <v>1959</v>
      </c>
      <c r="E10" t="s">
        <v>1960</v>
      </c>
      <c r="F10" t="s">
        <v>1936</v>
      </c>
      <c r="H10" s="120" t="str">
        <f t="shared" si="0"/>
        <v>100mH(0.838m)</v>
      </c>
      <c r="I10" s="120">
        <v>6</v>
      </c>
      <c r="J10" s="120" t="s">
        <v>1944</v>
      </c>
      <c r="K10" s="120" t="s">
        <v>1945</v>
      </c>
      <c r="L10" s="120" t="s">
        <v>1945</v>
      </c>
      <c r="M10" s="120" t="s">
        <v>1936</v>
      </c>
    </row>
    <row r="11" spans="1:13" x14ac:dyDescent="0.2">
      <c r="A11" t="s">
        <v>1675</v>
      </c>
      <c r="B11">
        <v>46</v>
      </c>
      <c r="C11" t="s">
        <v>1961</v>
      </c>
      <c r="D11" t="s">
        <v>1962</v>
      </c>
      <c r="E11" t="s">
        <v>1963</v>
      </c>
      <c r="F11" t="s">
        <v>1936</v>
      </c>
      <c r="H11" s="120" t="str">
        <f t="shared" si="0"/>
        <v>400mH(0.762m)</v>
      </c>
      <c r="I11" s="120">
        <v>7</v>
      </c>
      <c r="J11" s="120" t="s">
        <v>2021</v>
      </c>
      <c r="K11" s="120" t="s">
        <v>2022</v>
      </c>
      <c r="L11" s="120" t="s">
        <v>2022</v>
      </c>
      <c r="M11" s="120" t="s">
        <v>1936</v>
      </c>
    </row>
    <row r="12" spans="1:13" x14ac:dyDescent="0.2">
      <c r="A12" t="s">
        <v>2645</v>
      </c>
      <c r="B12">
        <v>53</v>
      </c>
      <c r="C12" t="s">
        <v>1964</v>
      </c>
      <c r="D12" t="s">
        <v>2640</v>
      </c>
      <c r="E12" t="s">
        <v>1966</v>
      </c>
      <c r="F12" t="s">
        <v>1936</v>
      </c>
      <c r="H12" s="120" t="str">
        <f t="shared" si="0"/>
        <v>3000mSC</v>
      </c>
      <c r="I12" s="120">
        <v>8</v>
      </c>
      <c r="J12" s="120" t="s">
        <v>1946</v>
      </c>
      <c r="K12" s="120" t="s">
        <v>1947</v>
      </c>
      <c r="L12" s="120" t="s">
        <v>1947</v>
      </c>
      <c r="M12" s="120" t="s">
        <v>1936</v>
      </c>
    </row>
    <row r="13" spans="1:13" x14ac:dyDescent="0.2">
      <c r="A13" t="s">
        <v>2646</v>
      </c>
      <c r="B13">
        <v>54</v>
      </c>
      <c r="C13" t="s">
        <v>1964</v>
      </c>
      <c r="D13" t="s">
        <v>1967</v>
      </c>
      <c r="E13" t="s">
        <v>1966</v>
      </c>
      <c r="F13" t="s">
        <v>1936</v>
      </c>
      <c r="H13" s="120" t="str">
        <f t="shared" si="0"/>
        <v>3000mSC</v>
      </c>
      <c r="I13" s="120">
        <v>9</v>
      </c>
      <c r="J13" s="120" t="s">
        <v>2023</v>
      </c>
      <c r="K13" s="120" t="s">
        <v>2024</v>
      </c>
      <c r="L13" s="120" t="s">
        <v>2024</v>
      </c>
      <c r="M13" s="120" t="s">
        <v>1936</v>
      </c>
    </row>
    <row r="14" spans="1:13" x14ac:dyDescent="0.2">
      <c r="A14" t="s">
        <v>2642</v>
      </c>
      <c r="B14">
        <v>61</v>
      </c>
      <c r="C14" t="s">
        <v>1968</v>
      </c>
      <c r="D14" t="s">
        <v>1969</v>
      </c>
      <c r="E14" t="s">
        <v>1970</v>
      </c>
      <c r="F14" t="s">
        <v>1936</v>
      </c>
      <c r="H14" s="120" t="str">
        <f t="shared" si="0"/>
        <v>5000mW</v>
      </c>
      <c r="I14" s="120">
        <v>10</v>
      </c>
      <c r="J14" s="120" t="s">
        <v>1948</v>
      </c>
      <c r="K14" s="120" t="s">
        <v>1949</v>
      </c>
      <c r="L14" s="120" t="s">
        <v>1949</v>
      </c>
      <c r="M14" s="120" t="s">
        <v>1936</v>
      </c>
    </row>
    <row r="15" spans="1:13" x14ac:dyDescent="0.2">
      <c r="A15" t="s">
        <v>1972</v>
      </c>
      <c r="B15">
        <v>71</v>
      </c>
      <c r="C15" t="s">
        <v>1971</v>
      </c>
      <c r="D15" t="s">
        <v>1972</v>
      </c>
      <c r="E15" t="s">
        <v>1972</v>
      </c>
      <c r="F15" t="s">
        <v>1973</v>
      </c>
      <c r="H15" s="120" t="str">
        <f t="shared" si="0"/>
        <v>走高跳</v>
      </c>
      <c r="I15" s="120">
        <v>11</v>
      </c>
      <c r="J15" s="120" t="s">
        <v>1950</v>
      </c>
      <c r="K15" s="120" t="s">
        <v>1951</v>
      </c>
      <c r="L15" s="120" t="s">
        <v>1951</v>
      </c>
      <c r="M15" s="120" t="s">
        <v>1936</v>
      </c>
    </row>
    <row r="16" spans="1:13" x14ac:dyDescent="0.2">
      <c r="A16" t="s">
        <v>1975</v>
      </c>
      <c r="B16">
        <v>72</v>
      </c>
      <c r="C16" t="s">
        <v>1974</v>
      </c>
      <c r="D16" t="s">
        <v>1975</v>
      </c>
      <c r="E16" t="s">
        <v>1975</v>
      </c>
      <c r="F16" t="s">
        <v>1973</v>
      </c>
      <c r="H16" s="120" t="str">
        <f t="shared" si="0"/>
        <v>棒高跳</v>
      </c>
      <c r="I16" s="120">
        <v>12</v>
      </c>
      <c r="J16" s="120" t="s">
        <v>2025</v>
      </c>
      <c r="K16" s="120" t="s">
        <v>2026</v>
      </c>
      <c r="L16" s="120" t="s">
        <v>2026</v>
      </c>
      <c r="M16" s="120" t="s">
        <v>1936</v>
      </c>
    </row>
    <row r="17" spans="1:13" x14ac:dyDescent="0.2">
      <c r="A17" t="s">
        <v>1977</v>
      </c>
      <c r="B17">
        <v>73</v>
      </c>
      <c r="C17" t="s">
        <v>1976</v>
      </c>
      <c r="D17" t="s">
        <v>1977</v>
      </c>
      <c r="E17" t="s">
        <v>1977</v>
      </c>
      <c r="F17" t="s">
        <v>1973</v>
      </c>
      <c r="H17" s="120" t="str">
        <f t="shared" si="0"/>
        <v>走幅跳</v>
      </c>
      <c r="I17" s="120">
        <v>13</v>
      </c>
      <c r="J17" s="120" t="s">
        <v>2027</v>
      </c>
      <c r="K17" s="120" t="s">
        <v>2028</v>
      </c>
      <c r="L17" s="120" t="s">
        <v>2028</v>
      </c>
      <c r="M17" s="120" t="s">
        <v>1936</v>
      </c>
    </row>
    <row r="18" spans="1:13" x14ac:dyDescent="0.2">
      <c r="A18" t="s">
        <v>1979</v>
      </c>
      <c r="B18">
        <v>74</v>
      </c>
      <c r="C18" t="s">
        <v>1978</v>
      </c>
      <c r="D18" t="s">
        <v>1979</v>
      </c>
      <c r="E18" t="s">
        <v>1979</v>
      </c>
      <c r="F18" t="s">
        <v>1973</v>
      </c>
      <c r="H18" s="120" t="str">
        <f t="shared" si="0"/>
        <v>三段跳</v>
      </c>
      <c r="I18" s="120">
        <v>14</v>
      </c>
      <c r="J18" s="120" t="s">
        <v>2029</v>
      </c>
      <c r="K18" s="120" t="s">
        <v>2030</v>
      </c>
      <c r="L18" s="120" t="s">
        <v>2030</v>
      </c>
      <c r="M18" s="120" t="s">
        <v>1936</v>
      </c>
    </row>
    <row r="19" spans="1:13" x14ac:dyDescent="0.2">
      <c r="A19" t="s">
        <v>1982</v>
      </c>
      <c r="B19">
        <v>82</v>
      </c>
      <c r="C19" t="s">
        <v>1980</v>
      </c>
      <c r="D19" t="s">
        <v>1981</v>
      </c>
      <c r="E19" t="s">
        <v>1982</v>
      </c>
      <c r="F19" t="s">
        <v>1973</v>
      </c>
      <c r="H19" s="120" t="str">
        <f t="shared" si="0"/>
        <v>砲丸投(6.000kg)</v>
      </c>
      <c r="I19" s="120">
        <v>15</v>
      </c>
      <c r="J19" s="120" t="s">
        <v>2031</v>
      </c>
      <c r="K19" s="120" t="s">
        <v>2032</v>
      </c>
      <c r="L19" s="120" t="s">
        <v>2032</v>
      </c>
      <c r="M19" s="120" t="s">
        <v>1936</v>
      </c>
    </row>
    <row r="20" spans="1:13" x14ac:dyDescent="0.2">
      <c r="A20" t="s">
        <v>1985</v>
      </c>
      <c r="B20">
        <v>84</v>
      </c>
      <c r="C20" t="s">
        <v>1983</v>
      </c>
      <c r="D20" t="s">
        <v>1984</v>
      </c>
      <c r="E20" t="s">
        <v>1985</v>
      </c>
      <c r="F20" t="s">
        <v>1973</v>
      </c>
      <c r="H20" s="120" t="str">
        <f t="shared" si="0"/>
        <v>砲丸投(4.000kg)</v>
      </c>
      <c r="I20" s="120">
        <v>16</v>
      </c>
      <c r="J20" s="120" t="s">
        <v>2033</v>
      </c>
      <c r="K20" s="120" t="s">
        <v>2034</v>
      </c>
      <c r="L20" s="120" t="s">
        <v>2034</v>
      </c>
      <c r="M20" s="120" t="s">
        <v>1936</v>
      </c>
    </row>
    <row r="21" spans="1:13" x14ac:dyDescent="0.2">
      <c r="A21" t="s">
        <v>2129</v>
      </c>
      <c r="B21">
        <v>87</v>
      </c>
      <c r="C21" t="s">
        <v>2127</v>
      </c>
      <c r="D21" t="s">
        <v>2128</v>
      </c>
      <c r="E21" t="s">
        <v>2129</v>
      </c>
      <c r="F21" t="s">
        <v>1973</v>
      </c>
      <c r="H21" s="120" t="str">
        <f t="shared" si="0"/>
        <v>円盤投(1.750kg)</v>
      </c>
      <c r="I21" s="120">
        <v>17</v>
      </c>
      <c r="J21" s="120" t="s">
        <v>2035</v>
      </c>
      <c r="K21" s="120" t="s">
        <v>2036</v>
      </c>
      <c r="L21" s="120" t="s">
        <v>2036</v>
      </c>
      <c r="M21" s="120" t="s">
        <v>1936</v>
      </c>
    </row>
    <row r="22" spans="1:13" x14ac:dyDescent="0.2">
      <c r="A22" t="s">
        <v>2003</v>
      </c>
      <c r="B22">
        <v>96</v>
      </c>
      <c r="C22" t="s">
        <v>2001</v>
      </c>
      <c r="D22" t="s">
        <v>2002</v>
      </c>
      <c r="E22" t="s">
        <v>2003</v>
      </c>
      <c r="F22" t="s">
        <v>1973</v>
      </c>
      <c r="H22" s="120" t="str">
        <f t="shared" si="0"/>
        <v>円盤投(1.500kg)</v>
      </c>
      <c r="I22" s="120">
        <v>18</v>
      </c>
      <c r="J22" s="120" t="s">
        <v>2037</v>
      </c>
      <c r="K22" s="120" t="s">
        <v>2038</v>
      </c>
      <c r="L22" s="120" t="s">
        <v>2038</v>
      </c>
      <c r="M22" s="120" t="s">
        <v>1936</v>
      </c>
    </row>
    <row r="23" spans="1:13" x14ac:dyDescent="0.2">
      <c r="A23" t="s">
        <v>1988</v>
      </c>
      <c r="B23">
        <v>88</v>
      </c>
      <c r="C23" t="s">
        <v>1986</v>
      </c>
      <c r="D23" t="s">
        <v>1987</v>
      </c>
      <c r="E23" t="s">
        <v>1988</v>
      </c>
      <c r="F23" t="s">
        <v>1973</v>
      </c>
      <c r="H23" s="120" t="str">
        <f t="shared" si="0"/>
        <v>円盤投(1.000kg)</v>
      </c>
      <c r="I23" s="120">
        <v>19</v>
      </c>
      <c r="J23" s="120" t="s">
        <v>2039</v>
      </c>
      <c r="K23" s="120" t="s">
        <v>2040</v>
      </c>
      <c r="L23" s="120" t="s">
        <v>2040</v>
      </c>
      <c r="M23" s="120" t="s">
        <v>1936</v>
      </c>
    </row>
    <row r="24" spans="1:13" x14ac:dyDescent="0.2">
      <c r="A24" t="s">
        <v>2643</v>
      </c>
      <c r="B24">
        <v>91</v>
      </c>
      <c r="C24" t="s">
        <v>1989</v>
      </c>
      <c r="D24" t="s">
        <v>1990</v>
      </c>
      <c r="E24" t="s">
        <v>1991</v>
      </c>
      <c r="F24" t="s">
        <v>1973</v>
      </c>
      <c r="H24" s="120" t="str">
        <f t="shared" si="0"/>
        <v>ﾊﾝﾏｰ投(6.000kg)</v>
      </c>
      <c r="I24" s="120">
        <v>428</v>
      </c>
      <c r="J24" s="120" t="s">
        <v>2041</v>
      </c>
      <c r="K24" s="120" t="s">
        <v>2042</v>
      </c>
      <c r="L24" s="120" t="s">
        <v>2043</v>
      </c>
      <c r="M24" s="120" t="s">
        <v>1936</v>
      </c>
    </row>
    <row r="25" spans="1:13" x14ac:dyDescent="0.2">
      <c r="A25" t="s">
        <v>1994</v>
      </c>
      <c r="B25">
        <v>92</v>
      </c>
      <c r="C25" t="s">
        <v>1992</v>
      </c>
      <c r="D25" t="s">
        <v>1993</v>
      </c>
      <c r="E25" t="s">
        <v>1994</v>
      </c>
      <c r="F25" t="s">
        <v>1973</v>
      </c>
      <c r="H25" s="120" t="str">
        <f t="shared" si="0"/>
        <v>やり投(0.800kg)</v>
      </c>
      <c r="I25" s="120">
        <v>429</v>
      </c>
      <c r="J25" s="120" t="s">
        <v>2044</v>
      </c>
      <c r="K25" s="120" t="s">
        <v>2045</v>
      </c>
      <c r="L25" s="120" t="s">
        <v>2046</v>
      </c>
      <c r="M25" s="120" t="s">
        <v>1936</v>
      </c>
    </row>
    <row r="26" spans="1:13" x14ac:dyDescent="0.2">
      <c r="A26" t="s">
        <v>1997</v>
      </c>
      <c r="B26">
        <v>93</v>
      </c>
      <c r="C26" t="s">
        <v>1995</v>
      </c>
      <c r="D26" t="s">
        <v>1996</v>
      </c>
      <c r="E26" t="s">
        <v>1997</v>
      </c>
      <c r="F26" t="s">
        <v>1973</v>
      </c>
      <c r="H26" s="120" t="str">
        <f t="shared" si="0"/>
        <v>やり投(0.600kg)</v>
      </c>
      <c r="I26" s="120">
        <v>31</v>
      </c>
      <c r="J26" s="120" t="s">
        <v>2047</v>
      </c>
      <c r="K26" s="120" t="s">
        <v>2048</v>
      </c>
      <c r="L26" s="120" t="s">
        <v>2049</v>
      </c>
      <c r="M26" s="120" t="s">
        <v>1936</v>
      </c>
    </row>
    <row r="27" spans="1:13" x14ac:dyDescent="0.2">
      <c r="A27" t="s">
        <v>2644</v>
      </c>
      <c r="B27">
        <v>94</v>
      </c>
      <c r="C27" t="s">
        <v>1998</v>
      </c>
      <c r="D27" t="s">
        <v>1999</v>
      </c>
      <c r="E27" t="s">
        <v>2000</v>
      </c>
      <c r="F27" t="s">
        <v>1973</v>
      </c>
      <c r="H27" s="120" t="str">
        <f t="shared" si="0"/>
        <v>ﾊﾝﾏｰ投(4.000kg)</v>
      </c>
      <c r="I27" s="120">
        <v>32</v>
      </c>
      <c r="J27" s="120" t="s">
        <v>2050</v>
      </c>
      <c r="K27" s="120" t="s">
        <v>2051</v>
      </c>
      <c r="L27" s="120" t="s">
        <v>2052</v>
      </c>
      <c r="M27" s="120" t="s">
        <v>1936</v>
      </c>
    </row>
    <row r="28" spans="1:13" x14ac:dyDescent="0.2">
      <c r="H28" s="120" t="str">
        <f t="shared" si="0"/>
        <v/>
      </c>
      <c r="I28" s="120">
        <v>33</v>
      </c>
      <c r="J28" s="120" t="s">
        <v>2053</v>
      </c>
      <c r="K28" s="120" t="s">
        <v>2054</v>
      </c>
      <c r="L28" s="120" t="s">
        <v>2055</v>
      </c>
      <c r="M28" s="120" t="s">
        <v>1936</v>
      </c>
    </row>
    <row r="29" spans="1:13" x14ac:dyDescent="0.2">
      <c r="H29" s="120" t="str">
        <f t="shared" si="0"/>
        <v/>
      </c>
      <c r="I29" s="120">
        <v>34</v>
      </c>
      <c r="J29" s="120" t="s">
        <v>1952</v>
      </c>
      <c r="K29" s="120" t="s">
        <v>1953</v>
      </c>
      <c r="L29" s="120" t="s">
        <v>1954</v>
      </c>
      <c r="M29" s="120" t="s">
        <v>1936</v>
      </c>
    </row>
    <row r="30" spans="1:13" x14ac:dyDescent="0.2">
      <c r="H30" s="120" t="str">
        <f>ASC(E30)</f>
        <v/>
      </c>
      <c r="I30" s="120">
        <v>35</v>
      </c>
      <c r="J30" s="120" t="s">
        <v>2056</v>
      </c>
      <c r="K30" s="120" t="s">
        <v>2057</v>
      </c>
      <c r="L30" s="120" t="s">
        <v>2058</v>
      </c>
      <c r="M30" s="120" t="s">
        <v>1936</v>
      </c>
    </row>
    <row r="31" spans="1:13" x14ac:dyDescent="0.2">
      <c r="H31" s="120" t="str">
        <f t="shared" si="0"/>
        <v/>
      </c>
      <c r="I31" s="120">
        <v>36</v>
      </c>
      <c r="J31" s="120" t="s">
        <v>2059</v>
      </c>
      <c r="K31" s="120" t="s">
        <v>2060</v>
      </c>
      <c r="L31" s="120" t="s">
        <v>2061</v>
      </c>
      <c r="M31" s="120" t="s">
        <v>1936</v>
      </c>
    </row>
    <row r="32" spans="1:13" x14ac:dyDescent="0.2">
      <c r="H32" s="120" t="str">
        <f t="shared" si="0"/>
        <v/>
      </c>
      <c r="I32" s="120">
        <v>37</v>
      </c>
      <c r="J32" s="120" t="s">
        <v>1955</v>
      </c>
      <c r="K32" s="120" t="s">
        <v>1956</v>
      </c>
      <c r="L32" s="120" t="s">
        <v>1957</v>
      </c>
      <c r="M32" s="120" t="s">
        <v>1936</v>
      </c>
    </row>
    <row r="33" spans="8:13" x14ac:dyDescent="0.2">
      <c r="H33" s="120" t="str">
        <f t="shared" si="0"/>
        <v/>
      </c>
      <c r="I33" s="120">
        <v>38</v>
      </c>
      <c r="J33" s="120" t="s">
        <v>2062</v>
      </c>
      <c r="K33" s="120" t="s">
        <v>2063</v>
      </c>
      <c r="L33" s="120" t="s">
        <v>2064</v>
      </c>
      <c r="M33" s="120" t="s">
        <v>1936</v>
      </c>
    </row>
    <row r="34" spans="8:13" x14ac:dyDescent="0.2">
      <c r="H34" s="120" t="str">
        <f t="shared" si="0"/>
        <v/>
      </c>
      <c r="I34" s="120">
        <v>39</v>
      </c>
      <c r="J34" s="120" t="s">
        <v>2065</v>
      </c>
      <c r="K34" s="120" t="s">
        <v>2066</v>
      </c>
      <c r="L34" s="120" t="s">
        <v>2067</v>
      </c>
      <c r="M34" s="120" t="s">
        <v>1936</v>
      </c>
    </row>
    <row r="35" spans="8:13" x14ac:dyDescent="0.2">
      <c r="H35" s="120" t="str">
        <f t="shared" si="0"/>
        <v/>
      </c>
      <c r="I35" s="120">
        <v>41</v>
      </c>
      <c r="J35" s="120" t="s">
        <v>2068</v>
      </c>
      <c r="K35" s="120" t="s">
        <v>2069</v>
      </c>
      <c r="L35" s="120" t="s">
        <v>2070</v>
      </c>
      <c r="M35" s="120" t="s">
        <v>1936</v>
      </c>
    </row>
    <row r="36" spans="8:13" x14ac:dyDescent="0.2">
      <c r="H36" s="120" t="str">
        <f t="shared" si="0"/>
        <v/>
      </c>
      <c r="I36" s="120">
        <v>42</v>
      </c>
      <c r="J36" s="120" t="s">
        <v>2071</v>
      </c>
      <c r="K36" s="120" t="s">
        <v>2072</v>
      </c>
      <c r="L36" s="120" t="s">
        <v>2073</v>
      </c>
      <c r="M36" s="120" t="s">
        <v>1936</v>
      </c>
    </row>
    <row r="37" spans="8:13" x14ac:dyDescent="0.2">
      <c r="H37" s="120" t="str">
        <f t="shared" si="0"/>
        <v/>
      </c>
      <c r="I37" s="120">
        <v>43</v>
      </c>
      <c r="J37" s="120" t="s">
        <v>2074</v>
      </c>
      <c r="K37" s="120" t="s">
        <v>2075</v>
      </c>
      <c r="L37" s="120" t="s">
        <v>2076</v>
      </c>
      <c r="M37" s="120" t="s">
        <v>1936</v>
      </c>
    </row>
    <row r="38" spans="8:13" x14ac:dyDescent="0.2">
      <c r="H38" s="120" t="str">
        <f t="shared" si="0"/>
        <v/>
      </c>
      <c r="I38" s="120">
        <v>44</v>
      </c>
      <c r="J38" s="120" t="s">
        <v>1958</v>
      </c>
      <c r="K38" s="120" t="s">
        <v>1959</v>
      </c>
      <c r="L38" s="120" t="s">
        <v>1960</v>
      </c>
      <c r="M38" s="120" t="s">
        <v>1936</v>
      </c>
    </row>
    <row r="39" spans="8:13" x14ac:dyDescent="0.2">
      <c r="H39" s="120" t="str">
        <f t="shared" si="0"/>
        <v/>
      </c>
      <c r="I39" s="120">
        <v>45</v>
      </c>
      <c r="J39" s="120" t="s">
        <v>2077</v>
      </c>
      <c r="K39" s="120" t="s">
        <v>2078</v>
      </c>
      <c r="L39" s="120" t="s">
        <v>2058</v>
      </c>
      <c r="M39" s="120" t="s">
        <v>1936</v>
      </c>
    </row>
    <row r="40" spans="8:13" x14ac:dyDescent="0.2">
      <c r="H40" s="120" t="str">
        <f t="shared" si="0"/>
        <v/>
      </c>
      <c r="I40" s="120">
        <v>46</v>
      </c>
      <c r="J40" s="120" t="s">
        <v>1961</v>
      </c>
      <c r="K40" s="120" t="s">
        <v>1962</v>
      </c>
      <c r="L40" s="120" t="s">
        <v>1963</v>
      </c>
      <c r="M40" s="120" t="s">
        <v>1936</v>
      </c>
    </row>
    <row r="41" spans="8:13" x14ac:dyDescent="0.2">
      <c r="H41" s="120" t="str">
        <f t="shared" si="0"/>
        <v/>
      </c>
      <c r="I41" s="120">
        <v>47</v>
      </c>
      <c r="J41" s="120" t="s">
        <v>2079</v>
      </c>
      <c r="K41" s="120" t="s">
        <v>2080</v>
      </c>
      <c r="L41" s="120" t="s">
        <v>2081</v>
      </c>
      <c r="M41" s="120" t="s">
        <v>1936</v>
      </c>
    </row>
    <row r="42" spans="8:13" x14ac:dyDescent="0.2">
      <c r="H42" s="120" t="str">
        <f t="shared" si="0"/>
        <v/>
      </c>
      <c r="I42" s="120">
        <v>51</v>
      </c>
      <c r="J42" s="120" t="s">
        <v>2082</v>
      </c>
      <c r="K42" s="120" t="s">
        <v>2083</v>
      </c>
      <c r="L42" s="120" t="s">
        <v>2084</v>
      </c>
      <c r="M42" s="120" t="s">
        <v>1936</v>
      </c>
    </row>
    <row r="43" spans="8:13" x14ac:dyDescent="0.2">
      <c r="H43" s="120" t="str">
        <f t="shared" si="0"/>
        <v/>
      </c>
      <c r="I43" s="120">
        <v>52</v>
      </c>
      <c r="J43" s="120" t="s">
        <v>2082</v>
      </c>
      <c r="K43" s="120" t="s">
        <v>2085</v>
      </c>
      <c r="L43" s="120" t="s">
        <v>2084</v>
      </c>
      <c r="M43" s="120" t="s">
        <v>1936</v>
      </c>
    </row>
    <row r="44" spans="8:13" x14ac:dyDescent="0.2">
      <c r="H44" s="120" t="str">
        <f t="shared" ref="H44:H66" si="1">ASC(E45)</f>
        <v/>
      </c>
      <c r="I44" s="120">
        <v>53</v>
      </c>
      <c r="J44" s="120" t="s">
        <v>1964</v>
      </c>
      <c r="K44" s="120" t="s">
        <v>1965</v>
      </c>
      <c r="L44" s="120" t="s">
        <v>1966</v>
      </c>
      <c r="M44" s="120" t="s">
        <v>1936</v>
      </c>
    </row>
    <row r="45" spans="8:13" x14ac:dyDescent="0.2">
      <c r="H45" s="120" t="str">
        <f t="shared" si="1"/>
        <v/>
      </c>
      <c r="I45" s="120">
        <v>54</v>
      </c>
      <c r="J45" s="120" t="s">
        <v>1964</v>
      </c>
      <c r="K45" s="120" t="s">
        <v>1967</v>
      </c>
      <c r="L45" s="120" t="s">
        <v>1966</v>
      </c>
      <c r="M45" s="120" t="s">
        <v>1936</v>
      </c>
    </row>
    <row r="46" spans="8:13" x14ac:dyDescent="0.2">
      <c r="H46" s="120" t="str">
        <f t="shared" si="1"/>
        <v/>
      </c>
      <c r="I46" s="120">
        <v>60</v>
      </c>
      <c r="J46" s="120" t="s">
        <v>2086</v>
      </c>
      <c r="K46" s="120" t="s">
        <v>2087</v>
      </c>
      <c r="L46" s="120" t="s">
        <v>2088</v>
      </c>
      <c r="M46" s="120" t="s">
        <v>1936</v>
      </c>
    </row>
    <row r="47" spans="8:13" x14ac:dyDescent="0.2">
      <c r="H47" s="120" t="str">
        <f t="shared" si="1"/>
        <v/>
      </c>
      <c r="I47" s="120">
        <v>61</v>
      </c>
      <c r="J47" s="120" t="s">
        <v>1968</v>
      </c>
      <c r="K47" s="120" t="s">
        <v>1969</v>
      </c>
      <c r="L47" s="120" t="s">
        <v>1970</v>
      </c>
      <c r="M47" s="120" t="s">
        <v>1936</v>
      </c>
    </row>
    <row r="48" spans="8:13" x14ac:dyDescent="0.2">
      <c r="H48" s="120" t="str">
        <f t="shared" si="1"/>
        <v/>
      </c>
      <c r="I48" s="120">
        <v>62</v>
      </c>
      <c r="J48" s="120" t="s">
        <v>2089</v>
      </c>
      <c r="K48" s="120" t="s">
        <v>2090</v>
      </c>
      <c r="L48" s="120" t="s">
        <v>2091</v>
      </c>
      <c r="M48" s="120" t="s">
        <v>1936</v>
      </c>
    </row>
    <row r="49" spans="8:13" x14ac:dyDescent="0.2">
      <c r="H49" s="120" t="str">
        <f t="shared" si="1"/>
        <v/>
      </c>
      <c r="I49" s="120">
        <v>63</v>
      </c>
      <c r="J49" s="120" t="s">
        <v>2092</v>
      </c>
      <c r="K49" s="120" t="s">
        <v>2093</v>
      </c>
      <c r="L49" s="120" t="s">
        <v>2094</v>
      </c>
      <c r="M49" s="120" t="s">
        <v>1936</v>
      </c>
    </row>
    <row r="50" spans="8:13" x14ac:dyDescent="0.2">
      <c r="H50" s="120" t="str">
        <f t="shared" si="1"/>
        <v/>
      </c>
      <c r="I50" s="120">
        <v>64</v>
      </c>
      <c r="J50" s="120" t="s">
        <v>2095</v>
      </c>
      <c r="K50" s="120" t="s">
        <v>2096</v>
      </c>
      <c r="L50" s="120" t="s">
        <v>2097</v>
      </c>
      <c r="M50" s="120" t="s">
        <v>1936</v>
      </c>
    </row>
    <row r="51" spans="8:13" x14ac:dyDescent="0.2">
      <c r="H51" s="120" t="str">
        <f t="shared" si="1"/>
        <v/>
      </c>
      <c r="I51" s="120">
        <v>65</v>
      </c>
      <c r="J51" s="120" t="s">
        <v>2098</v>
      </c>
      <c r="K51" s="120" t="s">
        <v>2099</v>
      </c>
      <c r="L51" s="120" t="s">
        <v>2100</v>
      </c>
      <c r="M51" s="120" t="s">
        <v>1936</v>
      </c>
    </row>
    <row r="52" spans="8:13" x14ac:dyDescent="0.2">
      <c r="H52" s="120" t="str">
        <f t="shared" si="1"/>
        <v/>
      </c>
      <c r="I52" s="120">
        <v>66</v>
      </c>
      <c r="J52" s="120" t="s">
        <v>2101</v>
      </c>
      <c r="K52" s="120" t="s">
        <v>2102</v>
      </c>
      <c r="L52" s="120" t="s">
        <v>2103</v>
      </c>
      <c r="M52" s="120" t="s">
        <v>1936</v>
      </c>
    </row>
    <row r="53" spans="8:13" x14ac:dyDescent="0.2">
      <c r="H53" s="120" t="str">
        <f t="shared" si="1"/>
        <v/>
      </c>
      <c r="I53" s="120">
        <v>71</v>
      </c>
      <c r="J53" s="120" t="s">
        <v>1971</v>
      </c>
      <c r="K53" s="120" t="s">
        <v>1972</v>
      </c>
      <c r="L53" s="120" t="s">
        <v>1972</v>
      </c>
      <c r="M53" s="120" t="s">
        <v>1973</v>
      </c>
    </row>
    <row r="54" spans="8:13" x14ac:dyDescent="0.2">
      <c r="H54" s="120" t="str">
        <f t="shared" si="1"/>
        <v/>
      </c>
      <c r="I54" s="120">
        <v>72</v>
      </c>
      <c r="J54" s="120" t="s">
        <v>1974</v>
      </c>
      <c r="K54" s="120" t="s">
        <v>1975</v>
      </c>
      <c r="L54" s="120" t="s">
        <v>1975</v>
      </c>
      <c r="M54" s="120" t="s">
        <v>1973</v>
      </c>
    </row>
    <row r="55" spans="8:13" x14ac:dyDescent="0.2">
      <c r="H55" s="120" t="str">
        <f t="shared" si="1"/>
        <v/>
      </c>
      <c r="I55" s="120">
        <v>73</v>
      </c>
      <c r="J55" s="120" t="s">
        <v>1976</v>
      </c>
      <c r="K55" s="120" t="s">
        <v>1977</v>
      </c>
      <c r="L55" s="120" t="s">
        <v>1977</v>
      </c>
      <c r="M55" s="120" t="s">
        <v>1973</v>
      </c>
    </row>
    <row r="56" spans="8:13" x14ac:dyDescent="0.2">
      <c r="H56" s="120" t="str">
        <f t="shared" si="1"/>
        <v/>
      </c>
      <c r="I56" s="120">
        <v>74</v>
      </c>
      <c r="J56" s="120" t="s">
        <v>1978</v>
      </c>
      <c r="K56" s="120" t="s">
        <v>1979</v>
      </c>
      <c r="L56" s="120" t="s">
        <v>1979</v>
      </c>
      <c r="M56" s="120" t="s">
        <v>1973</v>
      </c>
    </row>
    <row r="57" spans="8:13" x14ac:dyDescent="0.2">
      <c r="H57" s="120" t="str">
        <f t="shared" si="1"/>
        <v/>
      </c>
      <c r="I57" s="120">
        <v>473</v>
      </c>
      <c r="J57" s="120" t="s">
        <v>2104</v>
      </c>
      <c r="K57" s="120" t="s">
        <v>2105</v>
      </c>
      <c r="L57" s="120" t="s">
        <v>2105</v>
      </c>
      <c r="M57" s="120" t="s">
        <v>1973</v>
      </c>
    </row>
    <row r="58" spans="8:13" x14ac:dyDescent="0.2">
      <c r="H58" s="120" t="str">
        <f t="shared" si="1"/>
        <v/>
      </c>
      <c r="I58" s="120">
        <v>474</v>
      </c>
      <c r="J58" s="120" t="s">
        <v>2106</v>
      </c>
      <c r="K58" s="120" t="s">
        <v>2107</v>
      </c>
      <c r="L58" s="120" t="s">
        <v>2107</v>
      </c>
      <c r="M58" s="120" t="s">
        <v>1973</v>
      </c>
    </row>
    <row r="59" spans="8:13" x14ac:dyDescent="0.2">
      <c r="H59" s="120" t="str">
        <f t="shared" si="1"/>
        <v/>
      </c>
      <c r="I59" s="120">
        <v>478</v>
      </c>
      <c r="J59" s="120" t="s">
        <v>2108</v>
      </c>
      <c r="K59" s="120" t="s">
        <v>2109</v>
      </c>
      <c r="L59" s="120" t="s">
        <v>2109</v>
      </c>
      <c r="M59" s="120" t="s">
        <v>1973</v>
      </c>
    </row>
    <row r="60" spans="8:13" x14ac:dyDescent="0.2">
      <c r="H60" s="120" t="str">
        <f t="shared" si="1"/>
        <v/>
      </c>
      <c r="I60" s="120">
        <v>479</v>
      </c>
      <c r="J60" s="120" t="s">
        <v>2110</v>
      </c>
      <c r="K60" s="120" t="s">
        <v>2111</v>
      </c>
      <c r="L60" s="120" t="s">
        <v>2111</v>
      </c>
      <c r="M60" s="120" t="s">
        <v>1973</v>
      </c>
    </row>
    <row r="61" spans="8:13" x14ac:dyDescent="0.2">
      <c r="H61" s="120" t="str">
        <f t="shared" si="1"/>
        <v/>
      </c>
      <c r="I61" s="120">
        <v>80</v>
      </c>
      <c r="J61" s="120" t="s">
        <v>2112</v>
      </c>
      <c r="K61" s="120" t="s">
        <v>2113</v>
      </c>
      <c r="L61" s="120" t="s">
        <v>2114</v>
      </c>
      <c r="M61" s="120" t="s">
        <v>1973</v>
      </c>
    </row>
    <row r="62" spans="8:13" x14ac:dyDescent="0.2">
      <c r="H62" s="120" t="str">
        <f t="shared" si="1"/>
        <v/>
      </c>
      <c r="I62" s="120">
        <v>81</v>
      </c>
      <c r="J62" s="120" t="s">
        <v>2115</v>
      </c>
      <c r="K62" s="120" t="s">
        <v>2116</v>
      </c>
      <c r="L62" s="120" t="s">
        <v>2117</v>
      </c>
      <c r="M62" s="120" t="s">
        <v>1973</v>
      </c>
    </row>
    <row r="63" spans="8:13" x14ac:dyDescent="0.2">
      <c r="H63" s="120" t="str">
        <f t="shared" si="1"/>
        <v/>
      </c>
      <c r="I63" s="120">
        <v>82</v>
      </c>
      <c r="J63" s="120" t="s">
        <v>1980</v>
      </c>
      <c r="K63" s="120" t="s">
        <v>1981</v>
      </c>
      <c r="L63" s="120" t="s">
        <v>1982</v>
      </c>
      <c r="M63" s="120" t="s">
        <v>1973</v>
      </c>
    </row>
    <row r="64" spans="8:13" x14ac:dyDescent="0.2">
      <c r="H64" s="120" t="str">
        <f t="shared" si="1"/>
        <v/>
      </c>
      <c r="I64" s="120">
        <v>83</v>
      </c>
      <c r="J64" s="120" t="s">
        <v>2118</v>
      </c>
      <c r="K64" s="120" t="s">
        <v>2119</v>
      </c>
      <c r="L64" s="120" t="s">
        <v>2120</v>
      </c>
      <c r="M64" s="120" t="s">
        <v>1973</v>
      </c>
    </row>
    <row r="65" spans="8:13" x14ac:dyDescent="0.2">
      <c r="H65" s="120" t="str">
        <f t="shared" si="1"/>
        <v/>
      </c>
      <c r="I65" s="120">
        <v>84</v>
      </c>
      <c r="J65" s="120" t="s">
        <v>1983</v>
      </c>
      <c r="K65" s="120" t="s">
        <v>1984</v>
      </c>
      <c r="L65" s="120" t="s">
        <v>1985</v>
      </c>
      <c r="M65" s="120" t="s">
        <v>1973</v>
      </c>
    </row>
    <row r="66" spans="8:13" x14ac:dyDescent="0.2">
      <c r="H66" s="120" t="str">
        <f t="shared" si="1"/>
        <v/>
      </c>
      <c r="I66" s="120">
        <v>85</v>
      </c>
      <c r="J66" s="120" t="s">
        <v>2121</v>
      </c>
      <c r="K66" s="120" t="s">
        <v>2122</v>
      </c>
      <c r="L66" s="120" t="s">
        <v>2123</v>
      </c>
      <c r="M66" s="120" t="s">
        <v>1973</v>
      </c>
    </row>
    <row r="67" spans="8:13" x14ac:dyDescent="0.2">
      <c r="H67" s="120" t="str">
        <f t="shared" ref="H67:H130" si="2">ASC(E68)</f>
        <v/>
      </c>
      <c r="I67" s="120">
        <v>86</v>
      </c>
      <c r="J67" s="120" t="s">
        <v>2124</v>
      </c>
      <c r="K67" s="120" t="s">
        <v>2125</v>
      </c>
      <c r="L67" s="120" t="s">
        <v>2126</v>
      </c>
      <c r="M67" s="120" t="s">
        <v>1973</v>
      </c>
    </row>
    <row r="68" spans="8:13" x14ac:dyDescent="0.2">
      <c r="H68" s="120" t="str">
        <f t="shared" si="2"/>
        <v/>
      </c>
      <c r="I68" s="120">
        <v>87</v>
      </c>
      <c r="J68" s="120" t="s">
        <v>2127</v>
      </c>
      <c r="K68" s="120" t="s">
        <v>2128</v>
      </c>
      <c r="L68" s="120" t="s">
        <v>2129</v>
      </c>
      <c r="M68" s="120" t="s">
        <v>1973</v>
      </c>
    </row>
    <row r="69" spans="8:13" x14ac:dyDescent="0.2">
      <c r="H69" s="120" t="str">
        <f t="shared" si="2"/>
        <v/>
      </c>
      <c r="I69" s="120">
        <v>88</v>
      </c>
      <c r="J69" s="120" t="s">
        <v>1986</v>
      </c>
      <c r="K69" s="120" t="s">
        <v>1987</v>
      </c>
      <c r="L69" s="120" t="s">
        <v>1988</v>
      </c>
      <c r="M69" s="120" t="s">
        <v>1973</v>
      </c>
    </row>
    <row r="70" spans="8:13" x14ac:dyDescent="0.2">
      <c r="H70" s="120" t="str">
        <f t="shared" si="2"/>
        <v/>
      </c>
      <c r="I70" s="120">
        <v>89</v>
      </c>
      <c r="J70" s="120" t="s">
        <v>2130</v>
      </c>
      <c r="K70" s="120" t="s">
        <v>2131</v>
      </c>
      <c r="L70" s="120" t="s">
        <v>2132</v>
      </c>
      <c r="M70" s="120" t="s">
        <v>1973</v>
      </c>
    </row>
    <row r="71" spans="8:13" x14ac:dyDescent="0.2">
      <c r="H71" s="120" t="str">
        <f t="shared" si="2"/>
        <v/>
      </c>
      <c r="I71" s="120">
        <v>90</v>
      </c>
      <c r="J71" s="120" t="s">
        <v>2133</v>
      </c>
      <c r="K71" s="120" t="s">
        <v>2134</v>
      </c>
      <c r="L71" s="120" t="s">
        <v>2135</v>
      </c>
      <c r="M71" s="120" t="s">
        <v>1973</v>
      </c>
    </row>
    <row r="72" spans="8:13" x14ac:dyDescent="0.2">
      <c r="H72" s="120" t="str">
        <f t="shared" si="2"/>
        <v/>
      </c>
      <c r="I72" s="120">
        <v>91</v>
      </c>
      <c r="J72" s="120" t="s">
        <v>1989</v>
      </c>
      <c r="K72" s="120" t="s">
        <v>1990</v>
      </c>
      <c r="L72" s="120" t="s">
        <v>1991</v>
      </c>
      <c r="M72" s="120" t="s">
        <v>1973</v>
      </c>
    </row>
    <row r="73" spans="8:13" x14ac:dyDescent="0.2">
      <c r="H73" s="120" t="str">
        <f t="shared" si="2"/>
        <v/>
      </c>
      <c r="I73" s="120">
        <v>92</v>
      </c>
      <c r="J73" s="120" t="s">
        <v>1992</v>
      </c>
      <c r="K73" s="120" t="s">
        <v>1993</v>
      </c>
      <c r="L73" s="120" t="s">
        <v>1994</v>
      </c>
      <c r="M73" s="120" t="s">
        <v>1973</v>
      </c>
    </row>
    <row r="74" spans="8:13" x14ac:dyDescent="0.2">
      <c r="H74" s="120" t="str">
        <f t="shared" si="2"/>
        <v/>
      </c>
      <c r="I74" s="120">
        <v>93</v>
      </c>
      <c r="J74" s="120" t="s">
        <v>1995</v>
      </c>
      <c r="K74" s="120" t="s">
        <v>1996</v>
      </c>
      <c r="L74" s="120" t="s">
        <v>1997</v>
      </c>
      <c r="M74" s="120" t="s">
        <v>1973</v>
      </c>
    </row>
    <row r="75" spans="8:13" x14ac:dyDescent="0.2">
      <c r="H75" s="120" t="str">
        <f t="shared" si="2"/>
        <v/>
      </c>
      <c r="I75" s="120">
        <v>94</v>
      </c>
      <c r="J75" s="120" t="s">
        <v>1998</v>
      </c>
      <c r="K75" s="120" t="s">
        <v>1999</v>
      </c>
      <c r="L75" s="120" t="s">
        <v>2000</v>
      </c>
      <c r="M75" s="120" t="s">
        <v>1973</v>
      </c>
    </row>
    <row r="76" spans="8:13" x14ac:dyDescent="0.2">
      <c r="H76" s="120" t="str">
        <f t="shared" si="2"/>
        <v/>
      </c>
      <c r="I76" s="120">
        <v>96</v>
      </c>
      <c r="J76" s="120" t="s">
        <v>2001</v>
      </c>
      <c r="K76" s="120" t="s">
        <v>2002</v>
      </c>
      <c r="L76" s="120" t="s">
        <v>2003</v>
      </c>
      <c r="M76" s="120" t="s">
        <v>1973</v>
      </c>
    </row>
    <row r="77" spans="8:13" x14ac:dyDescent="0.2">
      <c r="H77" s="120" t="str">
        <f t="shared" si="2"/>
        <v/>
      </c>
      <c r="I77" s="120">
        <v>97</v>
      </c>
      <c r="J77" s="120" t="s">
        <v>2136</v>
      </c>
      <c r="K77" s="120" t="s">
        <v>2137</v>
      </c>
      <c r="L77" s="120" t="s">
        <v>2138</v>
      </c>
      <c r="M77" s="120" t="s">
        <v>1973</v>
      </c>
    </row>
    <row r="78" spans="8:13" x14ac:dyDescent="0.2">
      <c r="H78" s="120" t="str">
        <f t="shared" si="2"/>
        <v/>
      </c>
      <c r="I78" s="120">
        <v>98</v>
      </c>
      <c r="J78" s="120" t="s">
        <v>2139</v>
      </c>
      <c r="K78" s="120" t="s">
        <v>2140</v>
      </c>
      <c r="L78" s="120" t="s">
        <v>2141</v>
      </c>
      <c r="M78" s="120" t="s">
        <v>1973</v>
      </c>
    </row>
    <row r="79" spans="8:13" x14ac:dyDescent="0.2">
      <c r="H79" s="120" t="str">
        <f t="shared" si="2"/>
        <v/>
      </c>
      <c r="I79" s="120">
        <v>99</v>
      </c>
      <c r="J79" s="120" t="s">
        <v>2142</v>
      </c>
      <c r="K79" s="120" t="s">
        <v>2143</v>
      </c>
      <c r="L79" s="120" t="s">
        <v>2142</v>
      </c>
      <c r="M79" s="120" t="s">
        <v>1973</v>
      </c>
    </row>
    <row r="80" spans="8:13" x14ac:dyDescent="0.2">
      <c r="H80" s="120" t="str">
        <f t="shared" si="2"/>
        <v/>
      </c>
      <c r="I80" s="120">
        <v>494</v>
      </c>
      <c r="J80" s="120" t="s">
        <v>2144</v>
      </c>
      <c r="K80" s="120" t="s">
        <v>2145</v>
      </c>
      <c r="L80" s="120" t="s">
        <v>2146</v>
      </c>
      <c r="M80" s="120" t="s">
        <v>1973</v>
      </c>
    </row>
    <row r="81" spans="8:13" x14ac:dyDescent="0.2">
      <c r="H81" s="120" t="str">
        <f t="shared" si="2"/>
        <v/>
      </c>
      <c r="I81" s="120">
        <v>495</v>
      </c>
      <c r="J81" s="120" t="s">
        <v>2147</v>
      </c>
      <c r="K81" s="120" t="s">
        <v>2148</v>
      </c>
      <c r="L81" s="120" t="s">
        <v>2148</v>
      </c>
      <c r="M81" s="120" t="s">
        <v>1973</v>
      </c>
    </row>
    <row r="82" spans="8:13" x14ac:dyDescent="0.2">
      <c r="H82" s="120" t="str">
        <f t="shared" si="2"/>
        <v/>
      </c>
      <c r="I82" s="120">
        <v>496</v>
      </c>
      <c r="J82" s="120" t="s">
        <v>2149</v>
      </c>
      <c r="K82" s="120" t="s">
        <v>2150</v>
      </c>
      <c r="L82" s="120" t="s">
        <v>2150</v>
      </c>
      <c r="M82" s="120" t="s">
        <v>1973</v>
      </c>
    </row>
    <row r="83" spans="8:13" x14ac:dyDescent="0.2">
      <c r="H83" s="120" t="str">
        <f t="shared" si="2"/>
        <v/>
      </c>
      <c r="I83" s="120">
        <v>497</v>
      </c>
      <c r="J83" s="120" t="s">
        <v>2151</v>
      </c>
      <c r="K83" s="120" t="s">
        <v>2152</v>
      </c>
      <c r="L83" s="120" t="s">
        <v>2152</v>
      </c>
      <c r="M83" s="120" t="s">
        <v>1973</v>
      </c>
    </row>
    <row r="84" spans="8:13" x14ac:dyDescent="0.2">
      <c r="H84" s="120" t="str">
        <f t="shared" si="2"/>
        <v/>
      </c>
      <c r="I84" s="120">
        <v>498</v>
      </c>
      <c r="J84" s="120" t="s">
        <v>2153</v>
      </c>
      <c r="K84" s="120" t="s">
        <v>2154</v>
      </c>
      <c r="L84" s="120" t="s">
        <v>2154</v>
      </c>
      <c r="M84" s="120" t="s">
        <v>1973</v>
      </c>
    </row>
    <row r="85" spans="8:13" x14ac:dyDescent="0.2">
      <c r="H85" s="120" t="str">
        <f t="shared" si="2"/>
        <v/>
      </c>
      <c r="I85" s="120">
        <v>499</v>
      </c>
      <c r="J85" s="120" t="s">
        <v>2155</v>
      </c>
      <c r="K85" s="120" t="s">
        <v>2156</v>
      </c>
      <c r="L85" s="120" t="s">
        <v>2155</v>
      </c>
      <c r="M85" s="120" t="s">
        <v>1973</v>
      </c>
    </row>
    <row r="86" spans="8:13" x14ac:dyDescent="0.2">
      <c r="H86" s="120" t="str">
        <f t="shared" si="2"/>
        <v/>
      </c>
      <c r="I86" s="120">
        <v>101</v>
      </c>
      <c r="J86" s="120" t="s">
        <v>2157</v>
      </c>
      <c r="K86" s="120" t="s">
        <v>2158</v>
      </c>
      <c r="L86" s="120" t="s">
        <v>2159</v>
      </c>
      <c r="M86" s="120" t="s">
        <v>1936</v>
      </c>
    </row>
    <row r="87" spans="8:13" x14ac:dyDescent="0.2">
      <c r="H87" s="120" t="str">
        <f t="shared" si="2"/>
        <v/>
      </c>
      <c r="I87" s="120">
        <v>102</v>
      </c>
      <c r="J87" s="120" t="s">
        <v>2160</v>
      </c>
      <c r="K87" s="120" t="s">
        <v>2161</v>
      </c>
      <c r="L87" s="120" t="s">
        <v>2162</v>
      </c>
      <c r="M87" s="120" t="s">
        <v>1936</v>
      </c>
    </row>
    <row r="88" spans="8:13" x14ac:dyDescent="0.2">
      <c r="H88" s="120" t="str">
        <f t="shared" si="2"/>
        <v/>
      </c>
      <c r="I88" s="120">
        <v>103</v>
      </c>
      <c r="J88" s="120" t="s">
        <v>2163</v>
      </c>
      <c r="K88" s="120" t="s">
        <v>2164</v>
      </c>
      <c r="L88" s="120" t="s">
        <v>2165</v>
      </c>
      <c r="M88" s="120" t="s">
        <v>1936</v>
      </c>
    </row>
    <row r="89" spans="8:13" x14ac:dyDescent="0.2">
      <c r="H89" s="120" t="str">
        <f t="shared" si="2"/>
        <v/>
      </c>
      <c r="I89" s="120">
        <v>104</v>
      </c>
      <c r="J89" s="120" t="s">
        <v>2166</v>
      </c>
      <c r="K89" s="120" t="s">
        <v>2167</v>
      </c>
      <c r="L89" s="120" t="s">
        <v>2168</v>
      </c>
      <c r="M89" s="120" t="s">
        <v>1936</v>
      </c>
    </row>
    <row r="90" spans="8:13" x14ac:dyDescent="0.2">
      <c r="H90" s="120" t="str">
        <f t="shared" si="2"/>
        <v/>
      </c>
      <c r="I90" s="120">
        <v>105</v>
      </c>
      <c r="J90" s="120" t="s">
        <v>2169</v>
      </c>
      <c r="K90" s="120" t="s">
        <v>2170</v>
      </c>
      <c r="L90" s="120" t="s">
        <v>2171</v>
      </c>
      <c r="M90" s="120" t="s">
        <v>1936</v>
      </c>
    </row>
    <row r="91" spans="8:13" x14ac:dyDescent="0.2">
      <c r="H91" s="120" t="str">
        <f t="shared" si="2"/>
        <v/>
      </c>
      <c r="I91" s="120">
        <v>106</v>
      </c>
      <c r="J91" s="120" t="s">
        <v>2172</v>
      </c>
      <c r="K91" s="120" t="s">
        <v>2173</v>
      </c>
      <c r="L91" s="120" t="s">
        <v>2173</v>
      </c>
      <c r="M91" s="120" t="s">
        <v>1936</v>
      </c>
    </row>
    <row r="92" spans="8:13" x14ac:dyDescent="0.2">
      <c r="H92" s="120" t="str">
        <f t="shared" si="2"/>
        <v/>
      </c>
      <c r="I92" s="120">
        <v>107</v>
      </c>
      <c r="J92" s="120" t="s">
        <v>2174</v>
      </c>
      <c r="K92" s="120" t="s">
        <v>2175</v>
      </c>
      <c r="L92" s="120" t="s">
        <v>2175</v>
      </c>
      <c r="M92" s="120" t="s">
        <v>1936</v>
      </c>
    </row>
    <row r="93" spans="8:13" x14ac:dyDescent="0.2">
      <c r="H93" s="120" t="str">
        <f t="shared" si="2"/>
        <v/>
      </c>
      <c r="I93" s="120">
        <v>151</v>
      </c>
      <c r="J93" s="120" t="s">
        <v>2176</v>
      </c>
      <c r="K93" s="120" t="s">
        <v>2177</v>
      </c>
      <c r="L93" s="120" t="s">
        <v>2178</v>
      </c>
      <c r="M93" s="120" t="s">
        <v>1936</v>
      </c>
    </row>
    <row r="94" spans="8:13" x14ac:dyDescent="0.2">
      <c r="H94" s="120" t="str">
        <f t="shared" si="2"/>
        <v/>
      </c>
      <c r="I94" s="120">
        <v>152</v>
      </c>
      <c r="J94" s="120" t="s">
        <v>2179</v>
      </c>
      <c r="K94" s="120" t="s">
        <v>2180</v>
      </c>
      <c r="L94" s="120" t="s">
        <v>2181</v>
      </c>
      <c r="M94" s="120" t="s">
        <v>1936</v>
      </c>
    </row>
    <row r="95" spans="8:13" x14ac:dyDescent="0.2">
      <c r="H95" s="120" t="str">
        <f t="shared" si="2"/>
        <v/>
      </c>
      <c r="I95" s="120">
        <v>153</v>
      </c>
      <c r="J95" s="120" t="s">
        <v>2182</v>
      </c>
      <c r="K95" s="120" t="s">
        <v>2183</v>
      </c>
      <c r="L95" s="120" t="s">
        <v>2184</v>
      </c>
      <c r="M95" s="120" t="s">
        <v>1936</v>
      </c>
    </row>
    <row r="96" spans="8:13" x14ac:dyDescent="0.2">
      <c r="H96" s="120" t="str">
        <f t="shared" si="2"/>
        <v/>
      </c>
      <c r="I96" s="120">
        <v>154</v>
      </c>
      <c r="J96" s="120" t="s">
        <v>2185</v>
      </c>
      <c r="K96" s="120" t="s">
        <v>2186</v>
      </c>
      <c r="L96" s="120" t="s">
        <v>2187</v>
      </c>
      <c r="M96" s="120" t="s">
        <v>1936</v>
      </c>
    </row>
    <row r="97" spans="8:13" x14ac:dyDescent="0.2">
      <c r="H97" s="120" t="str">
        <f t="shared" si="2"/>
        <v/>
      </c>
      <c r="I97" s="120">
        <v>155</v>
      </c>
      <c r="J97" s="120" t="s">
        <v>2188</v>
      </c>
      <c r="K97" s="120" t="s">
        <v>2189</v>
      </c>
      <c r="L97" s="120" t="s">
        <v>2190</v>
      </c>
      <c r="M97" s="120" t="s">
        <v>1936</v>
      </c>
    </row>
    <row r="98" spans="8:13" x14ac:dyDescent="0.2">
      <c r="H98" s="120" t="str">
        <f t="shared" si="2"/>
        <v/>
      </c>
      <c r="I98" s="120">
        <v>156</v>
      </c>
      <c r="J98" s="120" t="s">
        <v>2191</v>
      </c>
      <c r="K98" s="120" t="s">
        <v>2192</v>
      </c>
      <c r="L98" s="120" t="s">
        <v>2193</v>
      </c>
      <c r="M98" s="120" t="s">
        <v>1936</v>
      </c>
    </row>
    <row r="99" spans="8:13" x14ac:dyDescent="0.2">
      <c r="H99" s="120" t="str">
        <f t="shared" si="2"/>
        <v/>
      </c>
      <c r="I99" s="120">
        <v>161</v>
      </c>
      <c r="J99" s="120" t="s">
        <v>2194</v>
      </c>
      <c r="K99" s="120" t="s">
        <v>2195</v>
      </c>
      <c r="L99" s="120" t="s">
        <v>2196</v>
      </c>
      <c r="M99" s="120" t="s">
        <v>1936</v>
      </c>
    </row>
    <row r="100" spans="8:13" x14ac:dyDescent="0.2">
      <c r="H100" s="120" t="str">
        <f t="shared" si="2"/>
        <v/>
      </c>
      <c r="I100" s="120">
        <v>162</v>
      </c>
      <c r="J100" s="120" t="s">
        <v>2197</v>
      </c>
      <c r="K100" s="120" t="s">
        <v>2198</v>
      </c>
      <c r="L100" s="120" t="s">
        <v>2199</v>
      </c>
      <c r="M100" s="120" t="s">
        <v>1936</v>
      </c>
    </row>
    <row r="101" spans="8:13" x14ac:dyDescent="0.2">
      <c r="H101" s="120" t="str">
        <f t="shared" si="2"/>
        <v/>
      </c>
      <c r="I101" s="120">
        <v>163</v>
      </c>
      <c r="J101" s="120" t="s">
        <v>2200</v>
      </c>
      <c r="K101" s="120" t="s">
        <v>2201</v>
      </c>
      <c r="L101" s="120" t="s">
        <v>2202</v>
      </c>
      <c r="M101" s="120" t="s">
        <v>1936</v>
      </c>
    </row>
    <row r="102" spans="8:13" x14ac:dyDescent="0.2">
      <c r="H102" s="120" t="str">
        <f t="shared" si="2"/>
        <v/>
      </c>
      <c r="I102" s="120">
        <v>164</v>
      </c>
      <c r="J102" s="120" t="s">
        <v>2203</v>
      </c>
      <c r="K102" s="120" t="s">
        <v>2204</v>
      </c>
      <c r="L102" s="120" t="s">
        <v>2205</v>
      </c>
      <c r="M102" s="120" t="s">
        <v>1936</v>
      </c>
    </row>
    <row r="103" spans="8:13" x14ac:dyDescent="0.2">
      <c r="H103" s="120" t="str">
        <f t="shared" si="2"/>
        <v/>
      </c>
      <c r="I103" s="120">
        <v>165</v>
      </c>
      <c r="J103" s="120" t="s">
        <v>2206</v>
      </c>
      <c r="K103" s="120" t="s">
        <v>2207</v>
      </c>
      <c r="L103" s="120" t="s">
        <v>2208</v>
      </c>
      <c r="M103" s="120" t="s">
        <v>1936</v>
      </c>
    </row>
    <row r="104" spans="8:13" x14ac:dyDescent="0.2">
      <c r="H104" s="120" t="str">
        <f t="shared" si="2"/>
        <v/>
      </c>
      <c r="I104" s="120">
        <v>171</v>
      </c>
      <c r="J104" s="120" t="s">
        <v>2209</v>
      </c>
      <c r="K104" s="120" t="s">
        <v>2210</v>
      </c>
      <c r="L104" s="120" t="s">
        <v>2211</v>
      </c>
      <c r="M104" s="120" t="s">
        <v>1936</v>
      </c>
    </row>
    <row r="105" spans="8:13" x14ac:dyDescent="0.2">
      <c r="H105" s="120" t="str">
        <f t="shared" si="2"/>
        <v/>
      </c>
      <c r="I105" s="120">
        <v>172</v>
      </c>
      <c r="J105" s="120" t="s">
        <v>2212</v>
      </c>
      <c r="K105" s="120" t="s">
        <v>2213</v>
      </c>
      <c r="L105" s="120" t="s">
        <v>2213</v>
      </c>
      <c r="M105" s="120" t="s">
        <v>1936</v>
      </c>
    </row>
    <row r="106" spans="8:13" x14ac:dyDescent="0.2">
      <c r="H106" s="120" t="str">
        <f t="shared" si="2"/>
        <v/>
      </c>
      <c r="I106" s="120">
        <v>201</v>
      </c>
      <c r="J106" s="120" t="s">
        <v>2214</v>
      </c>
      <c r="K106" s="120" t="s">
        <v>2215</v>
      </c>
      <c r="L106" s="120" t="s">
        <v>2216</v>
      </c>
      <c r="M106" s="120" t="s">
        <v>2217</v>
      </c>
    </row>
    <row r="107" spans="8:13" x14ac:dyDescent="0.2">
      <c r="H107" s="120" t="str">
        <f t="shared" si="2"/>
        <v/>
      </c>
      <c r="I107" s="120">
        <v>2201</v>
      </c>
      <c r="J107" s="120" t="s">
        <v>2218</v>
      </c>
      <c r="K107" s="120" t="s">
        <v>2219</v>
      </c>
      <c r="L107" s="120" t="s">
        <v>2220</v>
      </c>
      <c r="M107" s="120" t="s">
        <v>1936</v>
      </c>
    </row>
    <row r="108" spans="8:13" x14ac:dyDescent="0.2">
      <c r="H108" s="120" t="str">
        <f t="shared" si="2"/>
        <v/>
      </c>
      <c r="I108" s="120">
        <v>73201</v>
      </c>
      <c r="J108" s="120" t="s">
        <v>2221</v>
      </c>
      <c r="K108" s="120" t="s">
        <v>2222</v>
      </c>
      <c r="L108" s="120" t="s">
        <v>2223</v>
      </c>
      <c r="M108" s="120" t="s">
        <v>1973</v>
      </c>
    </row>
    <row r="109" spans="8:13" x14ac:dyDescent="0.2">
      <c r="H109" s="120" t="str">
        <f t="shared" si="2"/>
        <v/>
      </c>
      <c r="I109" s="120">
        <v>81201</v>
      </c>
      <c r="J109" s="120" t="s">
        <v>2224</v>
      </c>
      <c r="K109" s="120" t="s">
        <v>2225</v>
      </c>
      <c r="L109" s="120" t="s">
        <v>2226</v>
      </c>
      <c r="M109" s="120" t="s">
        <v>1973</v>
      </c>
    </row>
    <row r="110" spans="8:13" x14ac:dyDescent="0.2">
      <c r="H110" s="120" t="str">
        <f t="shared" si="2"/>
        <v/>
      </c>
      <c r="I110" s="120">
        <v>71201</v>
      </c>
      <c r="J110" s="120" t="s">
        <v>2227</v>
      </c>
      <c r="K110" s="120" t="s">
        <v>2228</v>
      </c>
      <c r="L110" s="120" t="s">
        <v>2229</v>
      </c>
      <c r="M110" s="120" t="s">
        <v>1973</v>
      </c>
    </row>
    <row r="111" spans="8:13" x14ac:dyDescent="0.2">
      <c r="H111" s="120" t="str">
        <f t="shared" si="2"/>
        <v/>
      </c>
      <c r="I111" s="120">
        <v>5201</v>
      </c>
      <c r="J111" s="120" t="s">
        <v>2230</v>
      </c>
      <c r="K111" s="120" t="s">
        <v>2231</v>
      </c>
      <c r="L111" s="120" t="s">
        <v>2232</v>
      </c>
      <c r="M111" s="120" t="s">
        <v>1936</v>
      </c>
    </row>
    <row r="112" spans="8:13" x14ac:dyDescent="0.2">
      <c r="H112" s="120" t="str">
        <f t="shared" si="2"/>
        <v/>
      </c>
      <c r="I112" s="120">
        <v>34201</v>
      </c>
      <c r="J112" s="120" t="s">
        <v>2233</v>
      </c>
      <c r="K112" s="120" t="s">
        <v>2234</v>
      </c>
      <c r="L112" s="120" t="s">
        <v>2235</v>
      </c>
      <c r="M112" s="120" t="s">
        <v>1936</v>
      </c>
    </row>
    <row r="113" spans="8:13" x14ac:dyDescent="0.2">
      <c r="H113" s="120" t="str">
        <f t="shared" si="2"/>
        <v/>
      </c>
      <c r="I113" s="120">
        <v>86201</v>
      </c>
      <c r="J113" s="120" t="s">
        <v>2236</v>
      </c>
      <c r="K113" s="120" t="s">
        <v>2237</v>
      </c>
      <c r="L113" s="120" t="s">
        <v>2238</v>
      </c>
      <c r="M113" s="120" t="s">
        <v>1973</v>
      </c>
    </row>
    <row r="114" spans="8:13" x14ac:dyDescent="0.2">
      <c r="H114" s="120" t="str">
        <f t="shared" si="2"/>
        <v/>
      </c>
      <c r="I114" s="120">
        <v>72201</v>
      </c>
      <c r="J114" s="120" t="s">
        <v>2239</v>
      </c>
      <c r="K114" s="120" t="s">
        <v>2240</v>
      </c>
      <c r="L114" s="120" t="s">
        <v>2241</v>
      </c>
      <c r="M114" s="120" t="s">
        <v>1973</v>
      </c>
    </row>
    <row r="115" spans="8:13" x14ac:dyDescent="0.2">
      <c r="H115" s="120" t="str">
        <f t="shared" si="2"/>
        <v/>
      </c>
      <c r="I115" s="120">
        <v>92201</v>
      </c>
      <c r="J115" s="120" t="s">
        <v>2242</v>
      </c>
      <c r="K115" s="120" t="s">
        <v>2243</v>
      </c>
      <c r="L115" s="120" t="s">
        <v>2244</v>
      </c>
      <c r="M115" s="120" t="s">
        <v>1973</v>
      </c>
    </row>
    <row r="116" spans="8:13" x14ac:dyDescent="0.2">
      <c r="H116" s="120" t="str">
        <f t="shared" si="2"/>
        <v/>
      </c>
      <c r="I116" s="120">
        <v>8201</v>
      </c>
      <c r="J116" s="120" t="s">
        <v>2245</v>
      </c>
      <c r="K116" s="120" t="s">
        <v>2246</v>
      </c>
      <c r="L116" s="120" t="s">
        <v>2247</v>
      </c>
      <c r="M116" s="120" t="s">
        <v>1936</v>
      </c>
    </row>
    <row r="117" spans="8:13" x14ac:dyDescent="0.2">
      <c r="H117" s="120" t="str">
        <f t="shared" si="2"/>
        <v/>
      </c>
      <c r="I117" s="120">
        <v>202</v>
      </c>
      <c r="J117" s="120" t="s">
        <v>2248</v>
      </c>
      <c r="K117" s="120" t="s">
        <v>2249</v>
      </c>
      <c r="L117" s="120" t="s">
        <v>2250</v>
      </c>
      <c r="M117" s="120" t="s">
        <v>2217</v>
      </c>
    </row>
    <row r="118" spans="8:13" x14ac:dyDescent="0.2">
      <c r="H118" s="120" t="str">
        <f t="shared" si="2"/>
        <v/>
      </c>
      <c r="I118" s="120">
        <v>44202</v>
      </c>
      <c r="J118" s="120" t="s">
        <v>2251</v>
      </c>
      <c r="K118" s="120" t="s">
        <v>2252</v>
      </c>
      <c r="L118" s="120" t="s">
        <v>2253</v>
      </c>
      <c r="M118" s="120" t="s">
        <v>1936</v>
      </c>
    </row>
    <row r="119" spans="8:13" x14ac:dyDescent="0.2">
      <c r="H119" s="120" t="str">
        <f t="shared" si="2"/>
        <v/>
      </c>
      <c r="I119" s="120">
        <v>71202</v>
      </c>
      <c r="J119" s="120" t="s">
        <v>2254</v>
      </c>
      <c r="K119" s="120" t="s">
        <v>2255</v>
      </c>
      <c r="L119" s="120" t="s">
        <v>2256</v>
      </c>
      <c r="M119" s="120" t="s">
        <v>1973</v>
      </c>
    </row>
    <row r="120" spans="8:13" x14ac:dyDescent="0.2">
      <c r="H120" s="120" t="str">
        <f t="shared" si="2"/>
        <v/>
      </c>
      <c r="I120" s="120">
        <v>84202</v>
      </c>
      <c r="J120" s="120" t="s">
        <v>2257</v>
      </c>
      <c r="K120" s="120" t="s">
        <v>2258</v>
      </c>
      <c r="L120" s="120" t="s">
        <v>2259</v>
      </c>
      <c r="M120" s="120" t="s">
        <v>1973</v>
      </c>
    </row>
    <row r="121" spans="8:13" x14ac:dyDescent="0.2">
      <c r="H121" s="120" t="str">
        <f t="shared" si="2"/>
        <v/>
      </c>
      <c r="I121" s="120">
        <v>3202</v>
      </c>
      <c r="J121" s="120" t="s">
        <v>2260</v>
      </c>
      <c r="K121" s="120" t="s">
        <v>2261</v>
      </c>
      <c r="L121" s="120" t="s">
        <v>2262</v>
      </c>
      <c r="M121" s="120" t="s">
        <v>1936</v>
      </c>
    </row>
    <row r="122" spans="8:13" x14ac:dyDescent="0.2">
      <c r="H122" s="120" t="str">
        <f t="shared" si="2"/>
        <v/>
      </c>
      <c r="I122" s="120">
        <v>73202</v>
      </c>
      <c r="J122" s="120" t="s">
        <v>2263</v>
      </c>
      <c r="K122" s="120" t="s">
        <v>2264</v>
      </c>
      <c r="L122" s="120" t="s">
        <v>2265</v>
      </c>
      <c r="M122" s="120" t="s">
        <v>1973</v>
      </c>
    </row>
    <row r="123" spans="8:13" x14ac:dyDescent="0.2">
      <c r="H123" s="120" t="str">
        <f t="shared" si="2"/>
        <v/>
      </c>
      <c r="I123" s="120">
        <v>93202</v>
      </c>
      <c r="J123" s="120" t="s">
        <v>2266</v>
      </c>
      <c r="K123" s="120" t="s">
        <v>2267</v>
      </c>
      <c r="L123" s="120" t="s">
        <v>2268</v>
      </c>
      <c r="M123" s="120" t="s">
        <v>1973</v>
      </c>
    </row>
    <row r="124" spans="8:13" x14ac:dyDescent="0.2">
      <c r="H124" s="120" t="str">
        <f t="shared" si="2"/>
        <v/>
      </c>
      <c r="I124" s="120">
        <v>6202</v>
      </c>
      <c r="J124" s="120" t="s">
        <v>2269</v>
      </c>
      <c r="K124" s="120" t="s">
        <v>2270</v>
      </c>
      <c r="L124" s="120" t="s">
        <v>2271</v>
      </c>
      <c r="M124" s="120" t="s">
        <v>1936</v>
      </c>
    </row>
    <row r="125" spans="8:13" x14ac:dyDescent="0.2">
      <c r="H125" s="120" t="str">
        <f t="shared" si="2"/>
        <v/>
      </c>
      <c r="I125" s="120">
        <v>203</v>
      </c>
      <c r="J125" s="120" t="s">
        <v>2272</v>
      </c>
      <c r="K125" s="120" t="s">
        <v>2273</v>
      </c>
      <c r="L125" s="120" t="s">
        <v>2274</v>
      </c>
      <c r="M125" s="120" t="s">
        <v>2217</v>
      </c>
    </row>
    <row r="126" spans="8:13" x14ac:dyDescent="0.2">
      <c r="H126" s="120" t="str">
        <f t="shared" si="2"/>
        <v/>
      </c>
      <c r="I126" s="120">
        <v>73203</v>
      </c>
      <c r="J126" s="120" t="s">
        <v>2275</v>
      </c>
      <c r="K126" s="120" t="s">
        <v>2276</v>
      </c>
      <c r="L126" s="120" t="s">
        <v>2277</v>
      </c>
      <c r="M126" s="120" t="s">
        <v>1973</v>
      </c>
    </row>
    <row r="127" spans="8:13" x14ac:dyDescent="0.2">
      <c r="H127" s="120" t="str">
        <f t="shared" si="2"/>
        <v/>
      </c>
      <c r="I127" s="120">
        <v>92203</v>
      </c>
      <c r="J127" s="120" t="s">
        <v>2278</v>
      </c>
      <c r="K127" s="120" t="s">
        <v>2279</v>
      </c>
      <c r="L127" s="120" t="s">
        <v>2280</v>
      </c>
      <c r="M127" s="120" t="s">
        <v>1973</v>
      </c>
    </row>
    <row r="128" spans="8:13" x14ac:dyDescent="0.2">
      <c r="H128" s="120" t="str">
        <f t="shared" si="2"/>
        <v/>
      </c>
      <c r="I128" s="120">
        <v>3203</v>
      </c>
      <c r="J128" s="120" t="s">
        <v>2281</v>
      </c>
      <c r="K128" s="120" t="s">
        <v>2282</v>
      </c>
      <c r="L128" s="120" t="s">
        <v>2283</v>
      </c>
      <c r="M128" s="120" t="s">
        <v>1936</v>
      </c>
    </row>
    <row r="129" spans="8:13" x14ac:dyDescent="0.2">
      <c r="H129" s="120" t="str">
        <f t="shared" si="2"/>
        <v/>
      </c>
      <c r="I129" s="120">
        <v>86203</v>
      </c>
      <c r="J129" s="120" t="s">
        <v>2284</v>
      </c>
      <c r="K129" s="120" t="s">
        <v>2285</v>
      </c>
      <c r="L129" s="120" t="s">
        <v>2286</v>
      </c>
      <c r="M129" s="120" t="s">
        <v>1973</v>
      </c>
    </row>
    <row r="130" spans="8:13" x14ac:dyDescent="0.2">
      <c r="H130" s="120" t="str">
        <f t="shared" si="2"/>
        <v/>
      </c>
      <c r="I130" s="120">
        <v>8203</v>
      </c>
      <c r="J130" s="120" t="s">
        <v>2287</v>
      </c>
      <c r="K130" s="120" t="s">
        <v>2288</v>
      </c>
      <c r="L130" s="120" t="s">
        <v>2289</v>
      </c>
      <c r="M130" s="120" t="s">
        <v>1936</v>
      </c>
    </row>
    <row r="131" spans="8:13" x14ac:dyDescent="0.2">
      <c r="H131" s="120" t="str">
        <f t="shared" ref="H131:H194" si="3">ASC(E132)</f>
        <v/>
      </c>
      <c r="I131" s="120">
        <v>206</v>
      </c>
      <c r="J131" s="120" t="s">
        <v>2290</v>
      </c>
      <c r="K131" s="120" t="s">
        <v>2291</v>
      </c>
      <c r="L131" s="120" t="s">
        <v>2292</v>
      </c>
      <c r="M131" s="120" t="s">
        <v>2217</v>
      </c>
    </row>
    <row r="132" spans="8:13" x14ac:dyDescent="0.2">
      <c r="H132" s="120" t="str">
        <f t="shared" si="3"/>
        <v/>
      </c>
      <c r="I132" s="120">
        <v>2206</v>
      </c>
      <c r="J132" s="120" t="s">
        <v>2293</v>
      </c>
      <c r="K132" s="120" t="s">
        <v>2294</v>
      </c>
      <c r="L132" s="120" t="s">
        <v>2295</v>
      </c>
      <c r="M132" s="120" t="s">
        <v>1936</v>
      </c>
    </row>
    <row r="133" spans="8:13" x14ac:dyDescent="0.2">
      <c r="H133" s="120" t="str">
        <f t="shared" si="3"/>
        <v/>
      </c>
      <c r="I133" s="120">
        <v>83206</v>
      </c>
      <c r="J133" s="120" t="s">
        <v>2296</v>
      </c>
      <c r="K133" s="120" t="s">
        <v>2297</v>
      </c>
      <c r="L133" s="120" t="s">
        <v>2298</v>
      </c>
      <c r="M133" s="120" t="s">
        <v>1973</v>
      </c>
    </row>
    <row r="134" spans="8:13" x14ac:dyDescent="0.2">
      <c r="H134" s="120" t="str">
        <f t="shared" si="3"/>
        <v/>
      </c>
      <c r="I134" s="120">
        <v>71206</v>
      </c>
      <c r="J134" s="120" t="s">
        <v>2299</v>
      </c>
      <c r="K134" s="120" t="s">
        <v>2300</v>
      </c>
      <c r="L134" s="120" t="s">
        <v>2301</v>
      </c>
      <c r="M134" s="120" t="s">
        <v>1973</v>
      </c>
    </row>
    <row r="135" spans="8:13" x14ac:dyDescent="0.2">
      <c r="H135" s="120" t="str">
        <f t="shared" si="3"/>
        <v/>
      </c>
      <c r="I135" s="120">
        <v>207</v>
      </c>
      <c r="J135" s="120" t="s">
        <v>2302</v>
      </c>
      <c r="K135" s="120" t="s">
        <v>2303</v>
      </c>
      <c r="L135" s="120" t="s">
        <v>2304</v>
      </c>
      <c r="M135" s="120" t="s">
        <v>2217</v>
      </c>
    </row>
    <row r="136" spans="8:13" x14ac:dyDescent="0.2">
      <c r="H136" s="120" t="str">
        <f t="shared" si="3"/>
        <v/>
      </c>
      <c r="I136" s="120">
        <v>83207</v>
      </c>
      <c r="J136" s="120" t="s">
        <v>2305</v>
      </c>
      <c r="K136" s="120" t="s">
        <v>2306</v>
      </c>
      <c r="L136" s="120" t="s">
        <v>2307</v>
      </c>
      <c r="M136" s="120" t="s">
        <v>1973</v>
      </c>
    </row>
    <row r="137" spans="8:13" x14ac:dyDescent="0.2">
      <c r="H137" s="120" t="str">
        <f t="shared" si="3"/>
        <v/>
      </c>
      <c r="I137" s="120">
        <v>73207</v>
      </c>
      <c r="J137" s="120" t="s">
        <v>2308</v>
      </c>
      <c r="K137" s="120" t="s">
        <v>2309</v>
      </c>
      <c r="L137" s="120" t="s">
        <v>2310</v>
      </c>
      <c r="M137" s="120" t="s">
        <v>1973</v>
      </c>
    </row>
    <row r="138" spans="8:13" x14ac:dyDescent="0.2">
      <c r="H138" s="120" t="str">
        <f t="shared" si="3"/>
        <v/>
      </c>
      <c r="I138" s="120">
        <v>5207</v>
      </c>
      <c r="J138" s="120" t="s">
        <v>2311</v>
      </c>
      <c r="K138" s="120" t="s">
        <v>2312</v>
      </c>
      <c r="L138" s="120" t="s">
        <v>2313</v>
      </c>
      <c r="M138" s="120" t="s">
        <v>1936</v>
      </c>
    </row>
    <row r="139" spans="8:13" x14ac:dyDescent="0.2">
      <c r="H139" s="120" t="str">
        <f t="shared" si="3"/>
        <v/>
      </c>
      <c r="I139" s="120">
        <v>208</v>
      </c>
      <c r="J139" s="120" t="s">
        <v>2314</v>
      </c>
      <c r="K139" s="120" t="s">
        <v>2315</v>
      </c>
      <c r="L139" s="120" t="s">
        <v>2292</v>
      </c>
      <c r="M139" s="120" t="s">
        <v>2217</v>
      </c>
    </row>
    <row r="140" spans="8:13" x14ac:dyDescent="0.2">
      <c r="H140" s="120" t="str">
        <f t="shared" si="3"/>
        <v/>
      </c>
      <c r="I140" s="120">
        <v>71208</v>
      </c>
      <c r="J140" s="120" t="s">
        <v>2316</v>
      </c>
      <c r="K140" s="120" t="s">
        <v>2317</v>
      </c>
      <c r="L140" s="120" t="s">
        <v>2301</v>
      </c>
      <c r="M140" s="120" t="s">
        <v>1973</v>
      </c>
    </row>
    <row r="141" spans="8:13" x14ac:dyDescent="0.2">
      <c r="H141" s="120" t="str">
        <f t="shared" si="3"/>
        <v/>
      </c>
      <c r="I141" s="120">
        <v>2208</v>
      </c>
      <c r="J141" s="120" t="s">
        <v>2318</v>
      </c>
      <c r="K141" s="120" t="s">
        <v>2319</v>
      </c>
      <c r="L141" s="120" t="s">
        <v>2295</v>
      </c>
      <c r="M141" s="120" t="s">
        <v>1936</v>
      </c>
    </row>
    <row r="142" spans="8:13" x14ac:dyDescent="0.2">
      <c r="H142" s="120" t="str">
        <f t="shared" si="3"/>
        <v/>
      </c>
      <c r="I142" s="120">
        <v>85208</v>
      </c>
      <c r="J142" s="120" t="s">
        <v>2320</v>
      </c>
      <c r="K142" s="120" t="s">
        <v>2321</v>
      </c>
      <c r="L142" s="120" t="s">
        <v>2298</v>
      </c>
      <c r="M142" s="120" t="s">
        <v>1973</v>
      </c>
    </row>
    <row r="143" spans="8:13" x14ac:dyDescent="0.2">
      <c r="H143" s="120" t="str">
        <f t="shared" si="3"/>
        <v/>
      </c>
      <c r="I143" s="120">
        <v>209</v>
      </c>
      <c r="J143" s="120" t="s">
        <v>2322</v>
      </c>
      <c r="K143" s="120" t="s">
        <v>2323</v>
      </c>
      <c r="L143" s="120" t="s">
        <v>2304</v>
      </c>
      <c r="M143" s="120" t="s">
        <v>2217</v>
      </c>
    </row>
    <row r="144" spans="8:13" x14ac:dyDescent="0.2">
      <c r="H144" s="120" t="str">
        <f t="shared" si="3"/>
        <v/>
      </c>
      <c r="I144" s="120">
        <v>73209</v>
      </c>
      <c r="J144" s="120" t="s">
        <v>2324</v>
      </c>
      <c r="K144" s="120" t="s">
        <v>2325</v>
      </c>
      <c r="L144" s="120" t="s">
        <v>2310</v>
      </c>
      <c r="M144" s="120" t="s">
        <v>1973</v>
      </c>
    </row>
    <row r="145" spans="8:13" x14ac:dyDescent="0.2">
      <c r="H145" s="120" t="str">
        <f t="shared" si="3"/>
        <v/>
      </c>
      <c r="I145" s="120">
        <v>85209</v>
      </c>
      <c r="J145" s="120" t="s">
        <v>2326</v>
      </c>
      <c r="K145" s="120" t="s">
        <v>2327</v>
      </c>
      <c r="L145" s="120" t="s">
        <v>2307</v>
      </c>
      <c r="M145" s="120" t="s">
        <v>1973</v>
      </c>
    </row>
    <row r="146" spans="8:13" x14ac:dyDescent="0.2">
      <c r="H146" s="120" t="str">
        <f t="shared" si="3"/>
        <v/>
      </c>
      <c r="I146" s="120">
        <v>42209</v>
      </c>
      <c r="J146" s="120" t="s">
        <v>2328</v>
      </c>
      <c r="K146" s="120" t="s">
        <v>2329</v>
      </c>
      <c r="L146" s="120" t="s">
        <v>2330</v>
      </c>
      <c r="M146" s="120" t="s">
        <v>1936</v>
      </c>
    </row>
    <row r="147" spans="8:13" x14ac:dyDescent="0.2">
      <c r="H147" s="120" t="str">
        <f t="shared" si="3"/>
        <v/>
      </c>
      <c r="I147" s="120">
        <v>210</v>
      </c>
      <c r="J147" s="120" t="s">
        <v>2331</v>
      </c>
      <c r="K147" s="120" t="s">
        <v>2332</v>
      </c>
      <c r="L147" s="120" t="s">
        <v>2333</v>
      </c>
      <c r="M147" s="120" t="s">
        <v>2217</v>
      </c>
    </row>
    <row r="148" spans="8:13" x14ac:dyDescent="0.2">
      <c r="H148" s="120" t="str">
        <f t="shared" si="3"/>
        <v/>
      </c>
      <c r="I148" s="120">
        <v>2210</v>
      </c>
      <c r="J148" s="120" t="s">
        <v>2334</v>
      </c>
      <c r="K148" s="120" t="s">
        <v>2335</v>
      </c>
      <c r="L148" s="120" t="s">
        <v>2336</v>
      </c>
      <c r="M148" s="120" t="s">
        <v>1936</v>
      </c>
    </row>
    <row r="149" spans="8:13" x14ac:dyDescent="0.2">
      <c r="H149" s="120" t="str">
        <f t="shared" si="3"/>
        <v/>
      </c>
      <c r="I149" s="120">
        <v>73210</v>
      </c>
      <c r="J149" s="120" t="s">
        <v>2337</v>
      </c>
      <c r="K149" s="120" t="s">
        <v>2338</v>
      </c>
      <c r="L149" s="120" t="s">
        <v>2339</v>
      </c>
      <c r="M149" s="120" t="s">
        <v>1973</v>
      </c>
    </row>
    <row r="150" spans="8:13" x14ac:dyDescent="0.2">
      <c r="H150" s="120" t="str">
        <f t="shared" si="3"/>
        <v/>
      </c>
      <c r="I150" s="120">
        <v>82210</v>
      </c>
      <c r="J150" s="120" t="s">
        <v>2340</v>
      </c>
      <c r="K150" s="120" t="s">
        <v>2341</v>
      </c>
      <c r="L150" s="120" t="s">
        <v>2342</v>
      </c>
      <c r="M150" s="120" t="s">
        <v>1973</v>
      </c>
    </row>
    <row r="151" spans="8:13" x14ac:dyDescent="0.2">
      <c r="H151" s="120" t="str">
        <f t="shared" si="3"/>
        <v/>
      </c>
      <c r="I151" s="120">
        <v>5210</v>
      </c>
      <c r="J151" s="120" t="s">
        <v>2343</v>
      </c>
      <c r="K151" s="120" t="s">
        <v>2344</v>
      </c>
      <c r="L151" s="120" t="s">
        <v>2345</v>
      </c>
      <c r="M151" s="120" t="s">
        <v>1936</v>
      </c>
    </row>
    <row r="152" spans="8:13" x14ac:dyDescent="0.2">
      <c r="H152" s="120" t="str">
        <f t="shared" si="3"/>
        <v/>
      </c>
      <c r="I152" s="120">
        <v>34210</v>
      </c>
      <c r="J152" s="120" t="s">
        <v>2346</v>
      </c>
      <c r="K152" s="120" t="s">
        <v>2347</v>
      </c>
      <c r="L152" s="120" t="s">
        <v>2348</v>
      </c>
      <c r="M152" s="120" t="s">
        <v>1936</v>
      </c>
    </row>
    <row r="153" spans="8:13" x14ac:dyDescent="0.2">
      <c r="H153" s="120" t="str">
        <f t="shared" si="3"/>
        <v/>
      </c>
      <c r="I153" s="120">
        <v>71210</v>
      </c>
      <c r="J153" s="120" t="s">
        <v>2349</v>
      </c>
      <c r="K153" s="120" t="s">
        <v>2350</v>
      </c>
      <c r="L153" s="120" t="s">
        <v>2351</v>
      </c>
      <c r="M153" s="120" t="s">
        <v>1973</v>
      </c>
    </row>
    <row r="154" spans="8:13" x14ac:dyDescent="0.2">
      <c r="H154" s="120" t="str">
        <f t="shared" si="3"/>
        <v/>
      </c>
      <c r="I154" s="120">
        <v>92210</v>
      </c>
      <c r="J154" s="120" t="s">
        <v>2352</v>
      </c>
      <c r="K154" s="120" t="s">
        <v>2353</v>
      </c>
      <c r="L154" s="120" t="s">
        <v>2354</v>
      </c>
      <c r="M154" s="120" t="s">
        <v>1973</v>
      </c>
    </row>
    <row r="155" spans="8:13" x14ac:dyDescent="0.2">
      <c r="H155" s="120" t="str">
        <f t="shared" si="3"/>
        <v/>
      </c>
      <c r="I155" s="120">
        <v>8210</v>
      </c>
      <c r="J155" s="120" t="s">
        <v>2355</v>
      </c>
      <c r="K155" s="120" t="s">
        <v>2356</v>
      </c>
      <c r="L155" s="120" t="s">
        <v>2357</v>
      </c>
      <c r="M155" s="120" t="s">
        <v>1936</v>
      </c>
    </row>
    <row r="156" spans="8:13" x14ac:dyDescent="0.2">
      <c r="H156" s="120" t="str">
        <f t="shared" si="3"/>
        <v/>
      </c>
      <c r="I156" s="120">
        <v>211</v>
      </c>
      <c r="J156" s="120" t="s">
        <v>2358</v>
      </c>
      <c r="K156" s="120" t="s">
        <v>2359</v>
      </c>
      <c r="L156" s="120" t="s">
        <v>2360</v>
      </c>
      <c r="M156" s="120" t="s">
        <v>2217</v>
      </c>
    </row>
    <row r="157" spans="8:13" x14ac:dyDescent="0.2">
      <c r="H157" s="120" t="str">
        <f t="shared" si="3"/>
        <v/>
      </c>
      <c r="I157" s="120">
        <v>2211</v>
      </c>
      <c r="J157" s="120" t="s">
        <v>2361</v>
      </c>
      <c r="K157" s="120" t="s">
        <v>2362</v>
      </c>
      <c r="L157" s="120" t="s">
        <v>2363</v>
      </c>
      <c r="M157" s="120" t="s">
        <v>1936</v>
      </c>
    </row>
    <row r="158" spans="8:13" x14ac:dyDescent="0.2">
      <c r="H158" s="120" t="str">
        <f t="shared" si="3"/>
        <v/>
      </c>
      <c r="I158" s="120">
        <v>73211</v>
      </c>
      <c r="J158" s="120" t="s">
        <v>2364</v>
      </c>
      <c r="K158" s="120" t="s">
        <v>2365</v>
      </c>
      <c r="L158" s="120" t="s">
        <v>2366</v>
      </c>
      <c r="M158" s="120" t="s">
        <v>1973</v>
      </c>
    </row>
    <row r="159" spans="8:13" x14ac:dyDescent="0.2">
      <c r="H159" s="120" t="str">
        <f t="shared" si="3"/>
        <v/>
      </c>
      <c r="I159" s="120">
        <v>85211</v>
      </c>
      <c r="J159" s="120" t="s">
        <v>2367</v>
      </c>
      <c r="K159" s="120" t="s">
        <v>2368</v>
      </c>
      <c r="L159" s="120" t="s">
        <v>2369</v>
      </c>
      <c r="M159" s="120" t="s">
        <v>1973</v>
      </c>
    </row>
    <row r="160" spans="8:13" x14ac:dyDescent="0.2">
      <c r="H160" s="120" t="str">
        <f t="shared" si="3"/>
        <v/>
      </c>
      <c r="I160" s="120">
        <v>212</v>
      </c>
      <c r="J160" s="120" t="s">
        <v>2370</v>
      </c>
      <c r="K160" s="120" t="s">
        <v>2371</v>
      </c>
      <c r="L160" s="120" t="s">
        <v>2360</v>
      </c>
      <c r="M160" s="120" t="s">
        <v>2217</v>
      </c>
    </row>
    <row r="161" spans="8:13" x14ac:dyDescent="0.2">
      <c r="H161" s="120" t="str">
        <f t="shared" si="3"/>
        <v/>
      </c>
      <c r="I161" s="120">
        <v>73212</v>
      </c>
      <c r="J161" s="120" t="s">
        <v>2372</v>
      </c>
      <c r="K161" s="120" t="s">
        <v>2365</v>
      </c>
      <c r="L161" s="120" t="s">
        <v>2366</v>
      </c>
      <c r="M161" s="120" t="s">
        <v>1973</v>
      </c>
    </row>
    <row r="162" spans="8:13" x14ac:dyDescent="0.2">
      <c r="H162" s="120" t="str">
        <f t="shared" si="3"/>
        <v/>
      </c>
      <c r="I162" s="120">
        <v>85212</v>
      </c>
      <c r="J162" s="120" t="s">
        <v>2373</v>
      </c>
      <c r="K162" s="120" t="s">
        <v>2368</v>
      </c>
      <c r="L162" s="120" t="s">
        <v>2369</v>
      </c>
      <c r="M162" s="120" t="s">
        <v>1973</v>
      </c>
    </row>
    <row r="163" spans="8:13" x14ac:dyDescent="0.2">
      <c r="H163" s="120" t="str">
        <f t="shared" si="3"/>
        <v/>
      </c>
      <c r="I163" s="120">
        <v>2212</v>
      </c>
      <c r="J163" s="120" t="s">
        <v>2374</v>
      </c>
      <c r="K163" s="120" t="s">
        <v>2362</v>
      </c>
      <c r="L163" s="120" t="s">
        <v>2363</v>
      </c>
      <c r="M163" s="120" t="s">
        <v>1936</v>
      </c>
    </row>
    <row r="164" spans="8:13" x14ac:dyDescent="0.2">
      <c r="H164" s="120" t="str">
        <f t="shared" si="3"/>
        <v/>
      </c>
      <c r="I164" s="120">
        <v>213</v>
      </c>
      <c r="J164" s="120" t="s">
        <v>2375</v>
      </c>
      <c r="K164" s="120" t="s">
        <v>2376</v>
      </c>
      <c r="L164" s="120" t="s">
        <v>2377</v>
      </c>
      <c r="M164" s="120" t="s">
        <v>2217</v>
      </c>
    </row>
    <row r="165" spans="8:13" x14ac:dyDescent="0.2">
      <c r="H165" s="120" t="str">
        <f t="shared" si="3"/>
        <v/>
      </c>
      <c r="I165" s="120">
        <v>32213</v>
      </c>
      <c r="J165" s="120" t="s">
        <v>2378</v>
      </c>
      <c r="K165" s="120" t="s">
        <v>2379</v>
      </c>
      <c r="L165" s="120" t="s">
        <v>2380</v>
      </c>
      <c r="M165" s="120" t="s">
        <v>1936</v>
      </c>
    </row>
    <row r="166" spans="8:13" x14ac:dyDescent="0.2">
      <c r="H166" s="120" t="str">
        <f t="shared" si="3"/>
        <v/>
      </c>
      <c r="I166" s="120">
        <v>83213</v>
      </c>
      <c r="J166" s="120" t="s">
        <v>2381</v>
      </c>
      <c r="K166" s="120" t="s">
        <v>2382</v>
      </c>
      <c r="L166" s="120" t="s">
        <v>2383</v>
      </c>
      <c r="M166" s="120" t="s">
        <v>1973</v>
      </c>
    </row>
    <row r="167" spans="8:13" x14ac:dyDescent="0.2">
      <c r="H167" s="120" t="str">
        <f t="shared" si="3"/>
        <v/>
      </c>
      <c r="I167" s="120">
        <v>71213</v>
      </c>
      <c r="J167" s="120" t="s">
        <v>2384</v>
      </c>
      <c r="K167" s="120" t="s">
        <v>2385</v>
      </c>
      <c r="L167" s="120" t="s">
        <v>2386</v>
      </c>
      <c r="M167" s="120" t="s">
        <v>1973</v>
      </c>
    </row>
    <row r="168" spans="8:13" x14ac:dyDescent="0.2">
      <c r="H168" s="120" t="str">
        <f t="shared" si="3"/>
        <v/>
      </c>
      <c r="I168" s="120">
        <v>5213</v>
      </c>
      <c r="J168" s="120" t="s">
        <v>2387</v>
      </c>
      <c r="K168" s="120" t="s">
        <v>2388</v>
      </c>
      <c r="L168" s="120" t="s">
        <v>2389</v>
      </c>
      <c r="M168" s="120" t="s">
        <v>1936</v>
      </c>
    </row>
    <row r="169" spans="8:13" x14ac:dyDescent="0.2">
      <c r="H169" s="120" t="str">
        <f t="shared" si="3"/>
        <v/>
      </c>
      <c r="I169" s="120">
        <v>214</v>
      </c>
      <c r="J169" s="120" t="s">
        <v>2375</v>
      </c>
      <c r="K169" s="120" t="s">
        <v>2390</v>
      </c>
      <c r="L169" s="120" t="s">
        <v>2377</v>
      </c>
      <c r="M169" s="120" t="s">
        <v>2217</v>
      </c>
    </row>
    <row r="170" spans="8:13" x14ac:dyDescent="0.2">
      <c r="H170" s="120" t="str">
        <f t="shared" si="3"/>
        <v/>
      </c>
      <c r="I170" s="120">
        <v>42214</v>
      </c>
      <c r="J170" s="120" t="s">
        <v>2391</v>
      </c>
      <c r="K170" s="120" t="s">
        <v>2392</v>
      </c>
      <c r="L170" s="120" t="s">
        <v>2393</v>
      </c>
      <c r="M170" s="120" t="s">
        <v>1936</v>
      </c>
    </row>
    <row r="171" spans="8:13" x14ac:dyDescent="0.2">
      <c r="H171" s="120" t="str">
        <f t="shared" si="3"/>
        <v/>
      </c>
      <c r="I171" s="120">
        <v>71214</v>
      </c>
      <c r="J171" s="120" t="s">
        <v>2384</v>
      </c>
      <c r="K171" s="120" t="s">
        <v>2394</v>
      </c>
      <c r="L171" s="120" t="s">
        <v>2386</v>
      </c>
      <c r="M171" s="120" t="s">
        <v>1973</v>
      </c>
    </row>
    <row r="172" spans="8:13" x14ac:dyDescent="0.2">
      <c r="H172" s="120" t="str">
        <f t="shared" si="3"/>
        <v/>
      </c>
      <c r="I172" s="120">
        <v>85214</v>
      </c>
      <c r="J172" s="120" t="s">
        <v>2381</v>
      </c>
      <c r="K172" s="120" t="s">
        <v>2395</v>
      </c>
      <c r="L172" s="120" t="s">
        <v>2383</v>
      </c>
      <c r="M172" s="120" t="s">
        <v>1973</v>
      </c>
    </row>
    <row r="173" spans="8:13" x14ac:dyDescent="0.2">
      <c r="H173" s="120" t="str">
        <f t="shared" si="3"/>
        <v/>
      </c>
      <c r="I173" s="120">
        <v>3214</v>
      </c>
      <c r="J173" s="120" t="s">
        <v>2396</v>
      </c>
      <c r="K173" s="120" t="s">
        <v>2397</v>
      </c>
      <c r="L173" s="120" t="s">
        <v>2398</v>
      </c>
      <c r="M173" s="120" t="s">
        <v>1936</v>
      </c>
    </row>
    <row r="174" spans="8:13" x14ac:dyDescent="0.2">
      <c r="H174" s="120" t="str">
        <f t="shared" si="3"/>
        <v/>
      </c>
      <c r="I174" s="120">
        <v>215</v>
      </c>
      <c r="J174" s="120" t="s">
        <v>2399</v>
      </c>
      <c r="K174" s="120" t="s">
        <v>2400</v>
      </c>
      <c r="L174" s="120" t="s">
        <v>2399</v>
      </c>
      <c r="M174" s="120" t="s">
        <v>2217</v>
      </c>
    </row>
    <row r="175" spans="8:13" x14ac:dyDescent="0.2">
      <c r="H175" s="120" t="str">
        <f t="shared" si="3"/>
        <v/>
      </c>
      <c r="I175" s="120">
        <v>429215</v>
      </c>
      <c r="J175" s="120" t="s">
        <v>2401</v>
      </c>
      <c r="K175" s="120" t="s">
        <v>2402</v>
      </c>
      <c r="L175" s="120" t="s">
        <v>2401</v>
      </c>
      <c r="M175" s="120" t="s">
        <v>1936</v>
      </c>
    </row>
    <row r="176" spans="8:13" x14ac:dyDescent="0.2">
      <c r="H176" s="120" t="str">
        <f t="shared" si="3"/>
        <v/>
      </c>
      <c r="I176" s="120">
        <v>598215</v>
      </c>
      <c r="J176" s="120" t="s">
        <v>2403</v>
      </c>
      <c r="K176" s="120" t="s">
        <v>2404</v>
      </c>
      <c r="L176" s="120" t="s">
        <v>2405</v>
      </c>
      <c r="M176" s="120" t="s">
        <v>1973</v>
      </c>
    </row>
    <row r="177" spans="8:13" x14ac:dyDescent="0.2">
      <c r="H177" s="120" t="str">
        <f t="shared" si="3"/>
        <v/>
      </c>
      <c r="I177" s="120">
        <v>216</v>
      </c>
      <c r="J177" s="120" t="s">
        <v>2406</v>
      </c>
      <c r="K177" s="120" t="s">
        <v>2407</v>
      </c>
      <c r="L177" s="120" t="s">
        <v>2408</v>
      </c>
      <c r="M177" s="120" t="s">
        <v>2217</v>
      </c>
    </row>
    <row r="178" spans="8:13" x14ac:dyDescent="0.2">
      <c r="H178" s="120" t="str">
        <f t="shared" si="3"/>
        <v/>
      </c>
      <c r="I178" s="120">
        <v>2216</v>
      </c>
      <c r="J178" s="120" t="s">
        <v>2409</v>
      </c>
      <c r="K178" s="120" t="s">
        <v>2410</v>
      </c>
      <c r="L178" s="120" t="s">
        <v>2411</v>
      </c>
      <c r="M178" s="120" t="s">
        <v>1936</v>
      </c>
    </row>
    <row r="179" spans="8:13" x14ac:dyDescent="0.2">
      <c r="H179" s="120" t="str">
        <f t="shared" si="3"/>
        <v/>
      </c>
      <c r="I179" s="120">
        <v>3216</v>
      </c>
      <c r="J179" s="120" t="s">
        <v>2412</v>
      </c>
      <c r="K179" s="120" t="s">
        <v>2413</v>
      </c>
      <c r="L179" s="120" t="s">
        <v>2414</v>
      </c>
      <c r="M179" s="120" t="s">
        <v>1936</v>
      </c>
    </row>
    <row r="180" spans="8:13" x14ac:dyDescent="0.2">
      <c r="H180" s="120" t="str">
        <f t="shared" si="3"/>
        <v/>
      </c>
      <c r="I180" s="120">
        <v>5216</v>
      </c>
      <c r="J180" s="120" t="s">
        <v>2415</v>
      </c>
      <c r="K180" s="120" t="s">
        <v>2416</v>
      </c>
      <c r="L180" s="120" t="s">
        <v>2417</v>
      </c>
      <c r="M180" s="120" t="s">
        <v>1936</v>
      </c>
    </row>
    <row r="181" spans="8:13" x14ac:dyDescent="0.2">
      <c r="H181" s="120" t="str">
        <f t="shared" si="3"/>
        <v/>
      </c>
      <c r="I181" s="120">
        <v>217</v>
      </c>
      <c r="J181" s="120" t="s">
        <v>2418</v>
      </c>
      <c r="K181" s="120" t="s">
        <v>2419</v>
      </c>
      <c r="L181" s="120" t="s">
        <v>2408</v>
      </c>
      <c r="M181" s="120" t="s">
        <v>2217</v>
      </c>
    </row>
    <row r="182" spans="8:13" x14ac:dyDescent="0.2">
      <c r="H182" s="120" t="str">
        <f t="shared" si="3"/>
        <v/>
      </c>
      <c r="I182" s="120">
        <v>2217</v>
      </c>
      <c r="J182" s="120" t="s">
        <v>2409</v>
      </c>
      <c r="K182" s="120" t="s">
        <v>2410</v>
      </c>
      <c r="L182" s="120" t="s">
        <v>2411</v>
      </c>
      <c r="M182" s="120" t="s">
        <v>1936</v>
      </c>
    </row>
    <row r="183" spans="8:13" x14ac:dyDescent="0.2">
      <c r="H183" s="120" t="str">
        <f t="shared" si="3"/>
        <v/>
      </c>
      <c r="I183" s="120">
        <v>3217</v>
      </c>
      <c r="J183" s="120" t="s">
        <v>2412</v>
      </c>
      <c r="K183" s="120" t="s">
        <v>2413</v>
      </c>
      <c r="L183" s="120" t="s">
        <v>2414</v>
      </c>
      <c r="M183" s="120" t="s">
        <v>1936</v>
      </c>
    </row>
    <row r="184" spans="8:13" x14ac:dyDescent="0.2">
      <c r="H184" s="120" t="str">
        <f t="shared" si="3"/>
        <v/>
      </c>
      <c r="I184" s="120">
        <v>5217</v>
      </c>
      <c r="J184" s="120" t="s">
        <v>2415</v>
      </c>
      <c r="K184" s="120" t="s">
        <v>2416</v>
      </c>
      <c r="L184" s="120" t="s">
        <v>2417</v>
      </c>
      <c r="M184" s="120" t="s">
        <v>1936</v>
      </c>
    </row>
    <row r="185" spans="8:13" x14ac:dyDescent="0.2">
      <c r="H185" s="120" t="str">
        <f t="shared" si="3"/>
        <v/>
      </c>
      <c r="I185" s="120">
        <v>220</v>
      </c>
      <c r="J185" s="120" t="s">
        <v>2420</v>
      </c>
      <c r="K185" s="120" t="s">
        <v>2421</v>
      </c>
      <c r="L185" s="120" t="s">
        <v>2420</v>
      </c>
      <c r="M185" s="120" t="s">
        <v>2217</v>
      </c>
    </row>
    <row r="186" spans="8:13" x14ac:dyDescent="0.2">
      <c r="H186" s="120" t="str">
        <f t="shared" si="3"/>
        <v/>
      </c>
      <c r="I186" s="120">
        <v>73220</v>
      </c>
      <c r="J186" s="120" t="s">
        <v>2422</v>
      </c>
      <c r="K186" s="120" t="s">
        <v>2423</v>
      </c>
      <c r="L186" s="120" t="s">
        <v>2424</v>
      </c>
      <c r="M186" s="120" t="s">
        <v>1973</v>
      </c>
    </row>
    <row r="187" spans="8:13" x14ac:dyDescent="0.2">
      <c r="H187" s="120" t="str">
        <f t="shared" si="3"/>
        <v/>
      </c>
      <c r="I187" s="120">
        <v>494220</v>
      </c>
      <c r="J187" s="120" t="s">
        <v>2425</v>
      </c>
      <c r="K187" s="120" t="s">
        <v>2426</v>
      </c>
      <c r="L187" s="120" t="s">
        <v>2427</v>
      </c>
      <c r="M187" s="120" t="s">
        <v>1973</v>
      </c>
    </row>
    <row r="188" spans="8:13" x14ac:dyDescent="0.2">
      <c r="H188" s="120" t="str">
        <f t="shared" si="3"/>
        <v/>
      </c>
      <c r="I188" s="120">
        <v>221</v>
      </c>
      <c r="J188" s="120" t="s">
        <v>2428</v>
      </c>
      <c r="K188" s="120" t="s">
        <v>2429</v>
      </c>
      <c r="L188" s="120" t="s">
        <v>2216</v>
      </c>
      <c r="M188" s="120" t="s">
        <v>2217</v>
      </c>
    </row>
    <row r="189" spans="8:13" x14ac:dyDescent="0.2">
      <c r="H189" s="120" t="str">
        <f t="shared" si="3"/>
        <v/>
      </c>
      <c r="I189" s="120">
        <v>2221</v>
      </c>
      <c r="J189" s="120" t="s">
        <v>2430</v>
      </c>
      <c r="K189" s="120" t="s">
        <v>2431</v>
      </c>
      <c r="L189" s="120" t="s">
        <v>2220</v>
      </c>
      <c r="M189" s="120" t="s">
        <v>1936</v>
      </c>
    </row>
    <row r="190" spans="8:13" x14ac:dyDescent="0.2">
      <c r="H190" s="120" t="str">
        <f t="shared" si="3"/>
        <v/>
      </c>
      <c r="I190" s="120">
        <v>88221</v>
      </c>
      <c r="J190" s="120" t="s">
        <v>2432</v>
      </c>
      <c r="K190" s="120" t="s">
        <v>2433</v>
      </c>
      <c r="L190" s="120" t="s">
        <v>2238</v>
      </c>
      <c r="M190" s="120" t="s">
        <v>1973</v>
      </c>
    </row>
    <row r="191" spans="8:13" x14ac:dyDescent="0.2">
      <c r="H191" s="120" t="str">
        <f t="shared" si="3"/>
        <v/>
      </c>
      <c r="I191" s="120">
        <v>72221</v>
      </c>
      <c r="J191" s="120" t="s">
        <v>2434</v>
      </c>
      <c r="K191" s="120" t="s">
        <v>2435</v>
      </c>
      <c r="L191" s="120" t="s">
        <v>2241</v>
      </c>
      <c r="M191" s="120" t="s">
        <v>1973</v>
      </c>
    </row>
    <row r="192" spans="8:13" x14ac:dyDescent="0.2">
      <c r="H192" s="120" t="str">
        <f t="shared" si="3"/>
        <v/>
      </c>
      <c r="I192" s="120">
        <v>93221</v>
      </c>
      <c r="J192" s="120" t="s">
        <v>2436</v>
      </c>
      <c r="K192" s="120" t="s">
        <v>2437</v>
      </c>
      <c r="L192" s="120" t="s">
        <v>2244</v>
      </c>
      <c r="M192" s="120" t="s">
        <v>1973</v>
      </c>
    </row>
    <row r="193" spans="8:13" x14ac:dyDescent="0.2">
      <c r="H193" s="120" t="str">
        <f t="shared" si="3"/>
        <v/>
      </c>
      <c r="I193" s="120">
        <v>5221</v>
      </c>
      <c r="J193" s="120" t="s">
        <v>2438</v>
      </c>
      <c r="K193" s="120" t="s">
        <v>2439</v>
      </c>
      <c r="L193" s="120" t="s">
        <v>2232</v>
      </c>
      <c r="M193" s="120" t="s">
        <v>1936</v>
      </c>
    </row>
    <row r="194" spans="8:13" x14ac:dyDescent="0.2">
      <c r="H194" s="120" t="str">
        <f t="shared" si="3"/>
        <v/>
      </c>
      <c r="I194" s="120">
        <v>44221</v>
      </c>
      <c r="J194" s="120" t="s">
        <v>2440</v>
      </c>
      <c r="K194" s="120" t="s">
        <v>2441</v>
      </c>
      <c r="L194" s="120" t="s">
        <v>2442</v>
      </c>
      <c r="M194" s="120" t="s">
        <v>1936</v>
      </c>
    </row>
    <row r="195" spans="8:13" x14ac:dyDescent="0.2">
      <c r="H195" s="120" t="str">
        <f t="shared" ref="H195:H258" si="4">ASC(E196)</f>
        <v/>
      </c>
      <c r="I195" s="120">
        <v>73221</v>
      </c>
      <c r="J195" s="120" t="s">
        <v>2443</v>
      </c>
      <c r="K195" s="120" t="s">
        <v>2444</v>
      </c>
      <c r="L195" s="120" t="s">
        <v>2223</v>
      </c>
      <c r="M195" s="120" t="s">
        <v>1973</v>
      </c>
    </row>
    <row r="196" spans="8:13" x14ac:dyDescent="0.2">
      <c r="H196" s="120" t="str">
        <f t="shared" si="4"/>
        <v/>
      </c>
      <c r="I196" s="120">
        <v>84221</v>
      </c>
      <c r="J196" s="120" t="s">
        <v>2445</v>
      </c>
      <c r="K196" s="120" t="s">
        <v>2446</v>
      </c>
      <c r="L196" s="120" t="s">
        <v>2226</v>
      </c>
      <c r="M196" s="120" t="s">
        <v>1973</v>
      </c>
    </row>
    <row r="197" spans="8:13" x14ac:dyDescent="0.2">
      <c r="H197" s="120" t="str">
        <f t="shared" si="4"/>
        <v/>
      </c>
      <c r="I197" s="120">
        <v>71221</v>
      </c>
      <c r="J197" s="120" t="s">
        <v>2447</v>
      </c>
      <c r="K197" s="120" t="s">
        <v>2448</v>
      </c>
      <c r="L197" s="120" t="s">
        <v>2229</v>
      </c>
      <c r="M197" s="120" t="s">
        <v>1973</v>
      </c>
    </row>
    <row r="198" spans="8:13" x14ac:dyDescent="0.2">
      <c r="H198" s="120" t="str">
        <f t="shared" si="4"/>
        <v/>
      </c>
      <c r="I198" s="120">
        <v>8221</v>
      </c>
      <c r="J198" s="120" t="s">
        <v>2449</v>
      </c>
      <c r="K198" s="120" t="s">
        <v>2450</v>
      </c>
      <c r="L198" s="120" t="s">
        <v>2247</v>
      </c>
      <c r="M198" s="120" t="s">
        <v>1936</v>
      </c>
    </row>
    <row r="199" spans="8:13" x14ac:dyDescent="0.2">
      <c r="H199" s="120" t="str">
        <f t="shared" si="4"/>
        <v/>
      </c>
      <c r="I199" s="120">
        <v>226</v>
      </c>
      <c r="J199" s="120" t="s">
        <v>2408</v>
      </c>
      <c r="K199" s="120" t="s">
        <v>2451</v>
      </c>
      <c r="L199" s="120" t="s">
        <v>2408</v>
      </c>
      <c r="M199" s="120" t="s">
        <v>2217</v>
      </c>
    </row>
    <row r="200" spans="8:13" x14ac:dyDescent="0.2">
      <c r="H200" s="120" t="str">
        <f t="shared" si="4"/>
        <v/>
      </c>
      <c r="I200" s="120">
        <v>1226</v>
      </c>
      <c r="J200" s="120" t="s">
        <v>2452</v>
      </c>
      <c r="K200" s="120" t="s">
        <v>2453</v>
      </c>
      <c r="L200" s="120" t="s">
        <v>2454</v>
      </c>
      <c r="M200" s="120" t="s">
        <v>1936</v>
      </c>
    </row>
    <row r="201" spans="8:13" x14ac:dyDescent="0.2">
      <c r="H201" s="120" t="str">
        <f t="shared" si="4"/>
        <v/>
      </c>
      <c r="I201" s="120">
        <v>422226</v>
      </c>
      <c r="J201" s="120" t="s">
        <v>2455</v>
      </c>
      <c r="K201" s="120" t="s">
        <v>2456</v>
      </c>
      <c r="L201" s="120" t="s">
        <v>2457</v>
      </c>
      <c r="M201" s="120" t="s">
        <v>1936</v>
      </c>
    </row>
    <row r="202" spans="8:13" x14ac:dyDescent="0.2">
      <c r="H202" s="120" t="str">
        <f t="shared" si="4"/>
        <v/>
      </c>
      <c r="I202" s="120">
        <v>4226</v>
      </c>
      <c r="J202" s="120" t="s">
        <v>2458</v>
      </c>
      <c r="K202" s="120" t="s">
        <v>2459</v>
      </c>
      <c r="L202" s="120" t="s">
        <v>2460</v>
      </c>
      <c r="M202" s="120" t="s">
        <v>1936</v>
      </c>
    </row>
    <row r="203" spans="8:13" x14ac:dyDescent="0.2">
      <c r="H203" s="120" t="str">
        <f t="shared" si="4"/>
        <v/>
      </c>
      <c r="I203" s="120">
        <v>227</v>
      </c>
      <c r="J203" s="120" t="s">
        <v>2408</v>
      </c>
      <c r="K203" s="120" t="s">
        <v>2461</v>
      </c>
      <c r="L203" s="120" t="s">
        <v>2408</v>
      </c>
      <c r="M203" s="120" t="s">
        <v>2217</v>
      </c>
    </row>
    <row r="204" spans="8:13" x14ac:dyDescent="0.2">
      <c r="H204" s="120" t="str">
        <f t="shared" si="4"/>
        <v/>
      </c>
      <c r="I204" s="120">
        <v>1227</v>
      </c>
      <c r="J204" s="120" t="s">
        <v>2452</v>
      </c>
      <c r="K204" s="120" t="s">
        <v>2462</v>
      </c>
      <c r="L204" s="120" t="s">
        <v>2454</v>
      </c>
      <c r="M204" s="120" t="s">
        <v>1936</v>
      </c>
    </row>
    <row r="205" spans="8:13" x14ac:dyDescent="0.2">
      <c r="H205" s="120" t="str">
        <f t="shared" si="4"/>
        <v/>
      </c>
      <c r="I205" s="120">
        <v>422227</v>
      </c>
      <c r="J205" s="120" t="s">
        <v>2455</v>
      </c>
      <c r="K205" s="120" t="s">
        <v>2463</v>
      </c>
      <c r="L205" s="120" t="s">
        <v>2457</v>
      </c>
      <c r="M205" s="120" t="s">
        <v>1936</v>
      </c>
    </row>
    <row r="206" spans="8:13" x14ac:dyDescent="0.2">
      <c r="H206" s="120" t="str">
        <f t="shared" si="4"/>
        <v/>
      </c>
      <c r="I206" s="120">
        <v>4227</v>
      </c>
      <c r="J206" s="120" t="s">
        <v>2458</v>
      </c>
      <c r="K206" s="120" t="s">
        <v>2464</v>
      </c>
      <c r="L206" s="120" t="s">
        <v>2460</v>
      </c>
      <c r="M206" s="120" t="s">
        <v>1936</v>
      </c>
    </row>
    <row r="207" spans="8:13" x14ac:dyDescent="0.2">
      <c r="H207" s="120" t="str">
        <f t="shared" si="4"/>
        <v/>
      </c>
      <c r="I207" s="120">
        <v>228</v>
      </c>
      <c r="J207" s="120" t="s">
        <v>2465</v>
      </c>
      <c r="K207" s="120" t="s">
        <v>2466</v>
      </c>
      <c r="L207" s="120" t="s">
        <v>2274</v>
      </c>
      <c r="M207" s="120" t="s">
        <v>2217</v>
      </c>
    </row>
    <row r="208" spans="8:13" x14ac:dyDescent="0.2">
      <c r="H208" s="120" t="str">
        <f t="shared" si="4"/>
        <v/>
      </c>
      <c r="I208" s="120">
        <v>2228</v>
      </c>
      <c r="J208" s="120" t="s">
        <v>2467</v>
      </c>
      <c r="K208" s="120" t="s">
        <v>2468</v>
      </c>
      <c r="L208" s="120" t="s">
        <v>2469</v>
      </c>
      <c r="M208" s="120" t="s">
        <v>1936</v>
      </c>
    </row>
    <row r="209" spans="8:13" x14ac:dyDescent="0.2">
      <c r="H209" s="120" t="str">
        <f t="shared" si="4"/>
        <v/>
      </c>
      <c r="I209" s="120">
        <v>73228</v>
      </c>
      <c r="J209" s="120" t="s">
        <v>2470</v>
      </c>
      <c r="K209" s="120" t="s">
        <v>2471</v>
      </c>
      <c r="L209" s="120" t="s">
        <v>2277</v>
      </c>
      <c r="M209" s="120" t="s">
        <v>1973</v>
      </c>
    </row>
    <row r="210" spans="8:13" x14ac:dyDescent="0.2">
      <c r="H210" s="120" t="str">
        <f t="shared" si="4"/>
        <v/>
      </c>
      <c r="I210" s="120">
        <v>82228</v>
      </c>
      <c r="J210" s="120" t="s">
        <v>2472</v>
      </c>
      <c r="K210" s="120" t="s">
        <v>2473</v>
      </c>
      <c r="L210" s="120" t="s">
        <v>2474</v>
      </c>
      <c r="M210" s="120" t="s">
        <v>1973</v>
      </c>
    </row>
    <row r="211" spans="8:13" x14ac:dyDescent="0.2">
      <c r="H211" s="120" t="str">
        <f t="shared" si="4"/>
        <v/>
      </c>
      <c r="I211" s="120">
        <v>71228</v>
      </c>
      <c r="J211" s="120" t="s">
        <v>2475</v>
      </c>
      <c r="K211" s="120" t="s">
        <v>2476</v>
      </c>
      <c r="L211" s="120" t="s">
        <v>2477</v>
      </c>
      <c r="M211" s="120" t="s">
        <v>1973</v>
      </c>
    </row>
    <row r="212" spans="8:13" x14ac:dyDescent="0.2">
      <c r="H212" s="120" t="str">
        <f t="shared" si="4"/>
        <v/>
      </c>
      <c r="I212" s="120">
        <v>5228</v>
      </c>
      <c r="J212" s="120" t="s">
        <v>2478</v>
      </c>
      <c r="K212" s="120" t="s">
        <v>2479</v>
      </c>
      <c r="L212" s="120" t="s">
        <v>2480</v>
      </c>
      <c r="M212" s="120" t="s">
        <v>1936</v>
      </c>
    </row>
    <row r="213" spans="8:13" x14ac:dyDescent="0.2">
      <c r="H213" s="120" t="str">
        <f t="shared" si="4"/>
        <v/>
      </c>
      <c r="I213" s="120">
        <v>229</v>
      </c>
      <c r="J213" s="120" t="s">
        <v>2481</v>
      </c>
      <c r="K213" s="120" t="s">
        <v>2482</v>
      </c>
      <c r="L213" s="120" t="s">
        <v>2377</v>
      </c>
      <c r="M213" s="120" t="s">
        <v>2217</v>
      </c>
    </row>
    <row r="214" spans="8:13" x14ac:dyDescent="0.2">
      <c r="H214" s="120" t="str">
        <f t="shared" si="4"/>
        <v/>
      </c>
      <c r="I214" s="120">
        <v>44229</v>
      </c>
      <c r="J214" s="120" t="s">
        <v>2483</v>
      </c>
      <c r="K214" s="120" t="s">
        <v>2484</v>
      </c>
      <c r="L214" s="120" t="s">
        <v>2393</v>
      </c>
      <c r="M214" s="120" t="s">
        <v>1936</v>
      </c>
    </row>
    <row r="215" spans="8:13" x14ac:dyDescent="0.2">
      <c r="H215" s="120" t="str">
        <f t="shared" si="4"/>
        <v/>
      </c>
      <c r="I215" s="120">
        <v>71229</v>
      </c>
      <c r="J215" s="120" t="s">
        <v>2485</v>
      </c>
      <c r="K215" s="120" t="s">
        <v>2486</v>
      </c>
      <c r="L215" s="120" t="s">
        <v>2386</v>
      </c>
      <c r="M215" s="120" t="s">
        <v>1973</v>
      </c>
    </row>
    <row r="216" spans="8:13" x14ac:dyDescent="0.2">
      <c r="H216" s="120" t="str">
        <f t="shared" si="4"/>
        <v/>
      </c>
      <c r="I216" s="120">
        <v>84229</v>
      </c>
      <c r="J216" s="120" t="s">
        <v>2487</v>
      </c>
      <c r="K216" s="120" t="s">
        <v>2488</v>
      </c>
      <c r="L216" s="120" t="s">
        <v>2383</v>
      </c>
      <c r="M216" s="120" t="s">
        <v>1973</v>
      </c>
    </row>
    <row r="217" spans="8:13" x14ac:dyDescent="0.2">
      <c r="H217" s="120" t="str">
        <f t="shared" si="4"/>
        <v/>
      </c>
      <c r="I217" s="120">
        <v>3229</v>
      </c>
      <c r="J217" s="120" t="s">
        <v>2489</v>
      </c>
      <c r="K217" s="120" t="s">
        <v>2490</v>
      </c>
      <c r="L217" s="120" t="s">
        <v>2398</v>
      </c>
      <c r="M217" s="120" t="s">
        <v>1936</v>
      </c>
    </row>
    <row r="218" spans="8:13" x14ac:dyDescent="0.2">
      <c r="H218" s="120" t="str">
        <f t="shared" si="4"/>
        <v/>
      </c>
      <c r="I218" s="120">
        <v>601</v>
      </c>
      <c r="J218" s="120" t="s">
        <v>2491</v>
      </c>
      <c r="K218" s="120" t="s">
        <v>2492</v>
      </c>
      <c r="L218" s="120" t="s">
        <v>2492</v>
      </c>
      <c r="M218" s="120" t="s">
        <v>1936</v>
      </c>
    </row>
    <row r="219" spans="8:13" x14ac:dyDescent="0.2">
      <c r="H219" s="120" t="str">
        <f t="shared" si="4"/>
        <v/>
      </c>
      <c r="I219" s="120">
        <v>602</v>
      </c>
      <c r="J219" s="120" t="s">
        <v>2493</v>
      </c>
      <c r="K219" s="120" t="s">
        <v>2494</v>
      </c>
      <c r="L219" s="120" t="s">
        <v>2494</v>
      </c>
      <c r="M219" s="120" t="s">
        <v>1936</v>
      </c>
    </row>
    <row r="220" spans="8:13" x14ac:dyDescent="0.2">
      <c r="H220" s="120" t="str">
        <f t="shared" si="4"/>
        <v/>
      </c>
      <c r="I220" s="120">
        <v>603</v>
      </c>
      <c r="J220" s="120" t="s">
        <v>2495</v>
      </c>
      <c r="K220" s="120" t="s">
        <v>2496</v>
      </c>
      <c r="L220" s="120" t="s">
        <v>2496</v>
      </c>
      <c r="M220" s="120" t="s">
        <v>1936</v>
      </c>
    </row>
    <row r="221" spans="8:13" x14ac:dyDescent="0.2">
      <c r="H221" s="120" t="str">
        <f t="shared" si="4"/>
        <v/>
      </c>
      <c r="I221" s="120">
        <v>604</v>
      </c>
      <c r="J221" s="120" t="s">
        <v>2497</v>
      </c>
      <c r="K221" s="120" t="s">
        <v>2498</v>
      </c>
      <c r="L221" s="120" t="s">
        <v>2498</v>
      </c>
      <c r="M221" s="120" t="s">
        <v>1936</v>
      </c>
    </row>
    <row r="222" spans="8:13" x14ac:dyDescent="0.2">
      <c r="H222" s="120" t="str">
        <f t="shared" si="4"/>
        <v/>
      </c>
      <c r="I222" s="120">
        <v>606</v>
      </c>
      <c r="J222" s="120" t="s">
        <v>2499</v>
      </c>
      <c r="K222" s="120" t="s">
        <v>2500</v>
      </c>
      <c r="L222" s="120" t="s">
        <v>2500</v>
      </c>
      <c r="M222" s="120" t="s">
        <v>1936</v>
      </c>
    </row>
    <row r="223" spans="8:13" x14ac:dyDescent="0.2">
      <c r="H223" s="120" t="str">
        <f t="shared" si="4"/>
        <v/>
      </c>
      <c r="I223" s="120">
        <v>611</v>
      </c>
      <c r="J223" s="120" t="s">
        <v>2501</v>
      </c>
      <c r="K223" s="120" t="s">
        <v>2502</v>
      </c>
      <c r="L223" s="120" t="s">
        <v>2502</v>
      </c>
      <c r="M223" s="120" t="s">
        <v>1936</v>
      </c>
    </row>
    <row r="224" spans="8:13" x14ac:dyDescent="0.2">
      <c r="H224" s="120" t="str">
        <f t="shared" si="4"/>
        <v/>
      </c>
      <c r="I224" s="120">
        <v>612</v>
      </c>
      <c r="J224" s="120" t="s">
        <v>2503</v>
      </c>
      <c r="K224" s="120" t="s">
        <v>2504</v>
      </c>
      <c r="L224" s="120" t="s">
        <v>2504</v>
      </c>
      <c r="M224" s="120" t="s">
        <v>1936</v>
      </c>
    </row>
    <row r="225" spans="8:13" x14ac:dyDescent="0.2">
      <c r="H225" s="120" t="str">
        <f t="shared" si="4"/>
        <v/>
      </c>
      <c r="I225" s="120">
        <v>691</v>
      </c>
      <c r="J225" s="120" t="s">
        <v>2505</v>
      </c>
      <c r="K225" s="120" t="s">
        <v>2506</v>
      </c>
      <c r="L225" s="120" t="s">
        <v>2506</v>
      </c>
      <c r="M225" s="120" t="s">
        <v>1936</v>
      </c>
    </row>
    <row r="226" spans="8:13" x14ac:dyDescent="0.2">
      <c r="H226" s="120" t="str">
        <f t="shared" si="4"/>
        <v/>
      </c>
      <c r="I226" s="120">
        <v>696</v>
      </c>
      <c r="J226" s="120" t="s">
        <v>2507</v>
      </c>
      <c r="K226" s="120" t="s">
        <v>2508</v>
      </c>
      <c r="L226" s="120" t="s">
        <v>2508</v>
      </c>
      <c r="M226" s="120" t="s">
        <v>1936</v>
      </c>
    </row>
    <row r="227" spans="8:13" x14ac:dyDescent="0.2">
      <c r="H227" s="120" t="str">
        <f t="shared" si="4"/>
        <v/>
      </c>
      <c r="I227" s="120">
        <v>701</v>
      </c>
      <c r="J227" s="120" t="s">
        <v>2509</v>
      </c>
      <c r="K227" s="120" t="s">
        <v>2510</v>
      </c>
      <c r="L227" s="120" t="s">
        <v>1941</v>
      </c>
      <c r="M227" s="120" t="s">
        <v>1936</v>
      </c>
    </row>
    <row r="228" spans="8:13" x14ac:dyDescent="0.2">
      <c r="H228" s="120" t="str">
        <f t="shared" si="4"/>
        <v/>
      </c>
      <c r="I228" s="120">
        <v>702</v>
      </c>
      <c r="J228" s="120" t="s">
        <v>2511</v>
      </c>
      <c r="K228" s="120" t="s">
        <v>2512</v>
      </c>
      <c r="L228" s="120" t="s">
        <v>1943</v>
      </c>
      <c r="M228" s="120" t="s">
        <v>1936</v>
      </c>
    </row>
    <row r="229" spans="8:13" x14ac:dyDescent="0.2">
      <c r="H229" s="120" t="str">
        <f t="shared" si="4"/>
        <v/>
      </c>
      <c r="I229" s="120">
        <v>703</v>
      </c>
      <c r="J229" s="120" t="s">
        <v>2513</v>
      </c>
      <c r="K229" s="120" t="s">
        <v>2514</v>
      </c>
      <c r="L229" s="120" t="s">
        <v>2020</v>
      </c>
      <c r="M229" s="120" t="s">
        <v>1936</v>
      </c>
    </row>
    <row r="230" spans="8:13" x14ac:dyDescent="0.2">
      <c r="H230" s="120" t="str">
        <f t="shared" si="4"/>
        <v/>
      </c>
      <c r="I230" s="120">
        <v>704</v>
      </c>
      <c r="J230" s="120" t="s">
        <v>2515</v>
      </c>
      <c r="K230" s="120" t="s">
        <v>2516</v>
      </c>
      <c r="L230" s="120" t="s">
        <v>1945</v>
      </c>
      <c r="M230" s="120" t="s">
        <v>1936</v>
      </c>
    </row>
    <row r="231" spans="8:13" x14ac:dyDescent="0.2">
      <c r="H231" s="120" t="str">
        <f t="shared" si="4"/>
        <v/>
      </c>
      <c r="I231" s="120">
        <v>705</v>
      </c>
      <c r="J231" s="120" t="s">
        <v>2517</v>
      </c>
      <c r="K231" s="120" t="s">
        <v>2518</v>
      </c>
      <c r="L231" s="120" t="s">
        <v>2022</v>
      </c>
      <c r="M231" s="120" t="s">
        <v>1936</v>
      </c>
    </row>
    <row r="232" spans="8:13" x14ac:dyDescent="0.2">
      <c r="H232" s="120" t="str">
        <f t="shared" si="4"/>
        <v/>
      </c>
      <c r="I232" s="120">
        <v>706</v>
      </c>
      <c r="J232" s="120" t="s">
        <v>2519</v>
      </c>
      <c r="K232" s="120" t="s">
        <v>2520</v>
      </c>
      <c r="L232" s="120" t="s">
        <v>2521</v>
      </c>
      <c r="M232" s="120" t="s">
        <v>1936</v>
      </c>
    </row>
    <row r="233" spans="8:13" x14ac:dyDescent="0.2">
      <c r="H233" s="120" t="str">
        <f t="shared" si="4"/>
        <v/>
      </c>
      <c r="I233" s="120">
        <v>709</v>
      </c>
      <c r="J233" s="120" t="s">
        <v>2522</v>
      </c>
      <c r="K233" s="120" t="s">
        <v>2523</v>
      </c>
      <c r="L233" s="120" t="s">
        <v>2024</v>
      </c>
      <c r="M233" s="120" t="s">
        <v>1936</v>
      </c>
    </row>
    <row r="234" spans="8:13" x14ac:dyDescent="0.2">
      <c r="H234" s="120" t="str">
        <f t="shared" si="4"/>
        <v/>
      </c>
      <c r="I234" s="120">
        <v>712</v>
      </c>
      <c r="J234" s="120" t="s">
        <v>2524</v>
      </c>
      <c r="K234" s="120" t="s">
        <v>2525</v>
      </c>
      <c r="L234" s="120" t="s">
        <v>1949</v>
      </c>
      <c r="M234" s="120" t="s">
        <v>1936</v>
      </c>
    </row>
    <row r="235" spans="8:13" x14ac:dyDescent="0.2">
      <c r="H235" s="120" t="str">
        <f t="shared" si="4"/>
        <v/>
      </c>
      <c r="I235" s="120">
        <v>715</v>
      </c>
      <c r="J235" s="120" t="s">
        <v>2526</v>
      </c>
      <c r="K235" s="120" t="s">
        <v>2527</v>
      </c>
      <c r="L235" s="120" t="s">
        <v>2528</v>
      </c>
      <c r="M235" s="120" t="s">
        <v>1936</v>
      </c>
    </row>
    <row r="236" spans="8:13" x14ac:dyDescent="0.2">
      <c r="H236" s="120" t="str">
        <f t="shared" si="4"/>
        <v/>
      </c>
      <c r="I236" s="120">
        <v>718</v>
      </c>
      <c r="J236" s="120" t="s">
        <v>2529</v>
      </c>
      <c r="K236" s="120" t="s">
        <v>2530</v>
      </c>
      <c r="L236" s="120" t="s">
        <v>1951</v>
      </c>
      <c r="M236" s="120" t="s">
        <v>1936</v>
      </c>
    </row>
    <row r="237" spans="8:13" x14ac:dyDescent="0.2">
      <c r="H237" s="120" t="str">
        <f t="shared" si="4"/>
        <v/>
      </c>
      <c r="I237" s="120">
        <v>721</v>
      </c>
      <c r="J237" s="120" t="s">
        <v>2531</v>
      </c>
      <c r="K237" s="120" t="s">
        <v>2532</v>
      </c>
      <c r="L237" s="120" t="s">
        <v>2533</v>
      </c>
      <c r="M237" s="120" t="s">
        <v>1936</v>
      </c>
    </row>
    <row r="238" spans="8:13" x14ac:dyDescent="0.2">
      <c r="H238" s="120" t="str">
        <f t="shared" si="4"/>
        <v/>
      </c>
      <c r="I238" s="120">
        <v>724</v>
      </c>
      <c r="J238" s="120" t="s">
        <v>2534</v>
      </c>
      <c r="K238" s="120" t="s">
        <v>2535</v>
      </c>
      <c r="L238" s="120" t="s">
        <v>2536</v>
      </c>
      <c r="M238" s="120" t="s">
        <v>1936</v>
      </c>
    </row>
    <row r="239" spans="8:13" x14ac:dyDescent="0.2">
      <c r="H239" s="120" t="str">
        <f t="shared" si="4"/>
        <v/>
      </c>
      <c r="I239" s="120">
        <v>727</v>
      </c>
      <c r="J239" s="120" t="s">
        <v>2537</v>
      </c>
      <c r="K239" s="120" t="s">
        <v>2538</v>
      </c>
      <c r="L239" s="120" t="s">
        <v>2539</v>
      </c>
      <c r="M239" s="120" t="s">
        <v>1936</v>
      </c>
    </row>
    <row r="240" spans="8:13" x14ac:dyDescent="0.2">
      <c r="H240" s="120" t="str">
        <f t="shared" si="4"/>
        <v/>
      </c>
      <c r="I240" s="120">
        <v>730</v>
      </c>
      <c r="J240" s="120" t="s">
        <v>2540</v>
      </c>
      <c r="K240" s="120" t="s">
        <v>2541</v>
      </c>
      <c r="L240" s="120" t="s">
        <v>2542</v>
      </c>
      <c r="M240" s="120" t="s">
        <v>1936</v>
      </c>
    </row>
    <row r="241" spans="8:13" x14ac:dyDescent="0.2">
      <c r="H241" s="120" t="str">
        <f t="shared" si="4"/>
        <v/>
      </c>
      <c r="I241" s="120">
        <v>733</v>
      </c>
      <c r="J241" s="120" t="s">
        <v>2543</v>
      </c>
      <c r="K241" s="120" t="s">
        <v>2544</v>
      </c>
      <c r="L241" s="120" t="s">
        <v>2026</v>
      </c>
      <c r="M241" s="120" t="s">
        <v>1936</v>
      </c>
    </row>
    <row r="242" spans="8:13" x14ac:dyDescent="0.2">
      <c r="H242" s="120" t="str">
        <f t="shared" si="4"/>
        <v/>
      </c>
      <c r="I242" s="120">
        <v>734</v>
      </c>
      <c r="J242" s="120" t="s">
        <v>2545</v>
      </c>
      <c r="K242" s="120" t="s">
        <v>2546</v>
      </c>
      <c r="L242" s="120" t="s">
        <v>2038</v>
      </c>
      <c r="M242" s="120" t="s">
        <v>1936</v>
      </c>
    </row>
    <row r="243" spans="8:13" x14ac:dyDescent="0.2">
      <c r="H243" s="120" t="str">
        <f t="shared" si="4"/>
        <v/>
      </c>
      <c r="I243" s="120">
        <v>735</v>
      </c>
      <c r="J243" s="120" t="s">
        <v>2547</v>
      </c>
      <c r="K243" s="120" t="s">
        <v>2548</v>
      </c>
      <c r="L243" s="120" t="s">
        <v>2028</v>
      </c>
      <c r="M243" s="120" t="s">
        <v>1936</v>
      </c>
    </row>
    <row r="244" spans="8:13" x14ac:dyDescent="0.2">
      <c r="H244" s="120" t="str">
        <f t="shared" si="4"/>
        <v/>
      </c>
      <c r="I244" s="120">
        <v>736</v>
      </c>
      <c r="J244" s="120" t="s">
        <v>2549</v>
      </c>
      <c r="K244" s="120" t="s">
        <v>2550</v>
      </c>
      <c r="L244" s="120" t="s">
        <v>2030</v>
      </c>
      <c r="M244" s="120" t="s">
        <v>1936</v>
      </c>
    </row>
    <row r="245" spans="8:13" x14ac:dyDescent="0.2">
      <c r="H245" s="120" t="str">
        <f t="shared" si="4"/>
        <v/>
      </c>
      <c r="I245" s="120">
        <v>737</v>
      </c>
      <c r="J245" s="120" t="s">
        <v>2551</v>
      </c>
      <c r="K245" s="120" t="s">
        <v>2552</v>
      </c>
      <c r="L245" s="120" t="s">
        <v>2032</v>
      </c>
      <c r="M245" s="120" t="s">
        <v>1936</v>
      </c>
    </row>
    <row r="246" spans="8:13" x14ac:dyDescent="0.2">
      <c r="H246" s="120" t="str">
        <f t="shared" si="4"/>
        <v/>
      </c>
      <c r="I246" s="120">
        <v>738</v>
      </c>
      <c r="J246" s="120" t="s">
        <v>2553</v>
      </c>
      <c r="K246" s="120" t="s">
        <v>2554</v>
      </c>
      <c r="L246" s="120" t="s">
        <v>2034</v>
      </c>
      <c r="M246" s="120" t="s">
        <v>1936</v>
      </c>
    </row>
    <row r="247" spans="8:13" x14ac:dyDescent="0.2">
      <c r="H247" s="120" t="str">
        <f t="shared" si="4"/>
        <v/>
      </c>
      <c r="I247" s="120">
        <v>739</v>
      </c>
      <c r="J247" s="120" t="s">
        <v>2555</v>
      </c>
      <c r="K247" s="120" t="s">
        <v>2556</v>
      </c>
      <c r="L247" s="120" t="s">
        <v>2557</v>
      </c>
      <c r="M247" s="120" t="s">
        <v>1936</v>
      </c>
    </row>
    <row r="248" spans="8:13" x14ac:dyDescent="0.2">
      <c r="H248" s="120" t="str">
        <f t="shared" si="4"/>
        <v/>
      </c>
      <c r="I248" s="120">
        <v>740</v>
      </c>
      <c r="J248" s="120" t="s">
        <v>2558</v>
      </c>
      <c r="K248" s="120" t="s">
        <v>2559</v>
      </c>
      <c r="L248" s="120" t="s">
        <v>2560</v>
      </c>
      <c r="M248" s="120" t="s">
        <v>1936</v>
      </c>
    </row>
    <row r="249" spans="8:13" x14ac:dyDescent="0.2">
      <c r="H249" s="120" t="str">
        <f t="shared" si="4"/>
        <v/>
      </c>
      <c r="I249" s="120">
        <v>741</v>
      </c>
      <c r="J249" s="120" t="s">
        <v>2561</v>
      </c>
      <c r="K249" s="120" t="s">
        <v>2562</v>
      </c>
      <c r="L249" s="120" t="s">
        <v>2563</v>
      </c>
      <c r="M249" s="120" t="s">
        <v>1936</v>
      </c>
    </row>
    <row r="250" spans="8:13" x14ac:dyDescent="0.2">
      <c r="H250" s="120" t="str">
        <f t="shared" si="4"/>
        <v/>
      </c>
      <c r="I250" s="120">
        <v>751</v>
      </c>
      <c r="J250" s="120" t="s">
        <v>2564</v>
      </c>
      <c r="K250" s="120" t="s">
        <v>2565</v>
      </c>
      <c r="L250" s="120" t="s">
        <v>2566</v>
      </c>
      <c r="M250" s="120" t="s">
        <v>1936</v>
      </c>
    </row>
    <row r="251" spans="8:13" x14ac:dyDescent="0.2">
      <c r="H251" s="120" t="str">
        <f t="shared" si="4"/>
        <v/>
      </c>
      <c r="I251" s="120">
        <v>752</v>
      </c>
      <c r="J251" s="120" t="s">
        <v>2567</v>
      </c>
      <c r="K251" s="120" t="s">
        <v>2568</v>
      </c>
      <c r="L251" s="120" t="s">
        <v>2162</v>
      </c>
      <c r="M251" s="120" t="s">
        <v>1936</v>
      </c>
    </row>
    <row r="252" spans="8:13" x14ac:dyDescent="0.2">
      <c r="H252" s="120" t="str">
        <f t="shared" si="4"/>
        <v/>
      </c>
      <c r="I252" s="120">
        <v>753</v>
      </c>
      <c r="J252" s="120" t="s">
        <v>2569</v>
      </c>
      <c r="K252" s="120" t="s">
        <v>2570</v>
      </c>
      <c r="L252" s="120" t="s">
        <v>2571</v>
      </c>
      <c r="M252" s="120" t="s">
        <v>1936</v>
      </c>
    </row>
    <row r="253" spans="8:13" x14ac:dyDescent="0.2">
      <c r="H253" s="120" t="str">
        <f t="shared" si="4"/>
        <v/>
      </c>
      <c r="I253" s="120">
        <v>754</v>
      </c>
      <c r="J253" s="120" t="s">
        <v>2572</v>
      </c>
      <c r="K253" s="120" t="s">
        <v>2573</v>
      </c>
      <c r="L253" s="120" t="s">
        <v>2165</v>
      </c>
      <c r="M253" s="120" t="s">
        <v>1936</v>
      </c>
    </row>
    <row r="254" spans="8:13" x14ac:dyDescent="0.2">
      <c r="H254" s="120" t="str">
        <f t="shared" si="4"/>
        <v/>
      </c>
      <c r="I254" s="120">
        <v>755</v>
      </c>
      <c r="J254" s="120" t="s">
        <v>2574</v>
      </c>
      <c r="K254" s="120" t="s">
        <v>2575</v>
      </c>
      <c r="L254" s="120" t="s">
        <v>2575</v>
      </c>
      <c r="M254" s="120" t="s">
        <v>1936</v>
      </c>
    </row>
    <row r="255" spans="8:13" x14ac:dyDescent="0.2">
      <c r="H255" s="120" t="str">
        <f t="shared" si="4"/>
        <v/>
      </c>
      <c r="I255" s="120">
        <v>756</v>
      </c>
      <c r="J255" s="120" t="s">
        <v>2576</v>
      </c>
      <c r="K255" s="120" t="s">
        <v>2577</v>
      </c>
      <c r="L255" s="120" t="s">
        <v>2578</v>
      </c>
      <c r="M255" s="120" t="s">
        <v>1936</v>
      </c>
    </row>
    <row r="256" spans="8:13" x14ac:dyDescent="0.2">
      <c r="H256" s="120" t="str">
        <f t="shared" si="4"/>
        <v/>
      </c>
      <c r="I256" s="120">
        <v>757</v>
      </c>
      <c r="J256" s="120" t="s">
        <v>2579</v>
      </c>
      <c r="K256" s="120" t="s">
        <v>2580</v>
      </c>
      <c r="L256" s="120" t="s">
        <v>2168</v>
      </c>
      <c r="M256" s="120" t="s">
        <v>1936</v>
      </c>
    </row>
    <row r="257" spans="8:13" x14ac:dyDescent="0.2">
      <c r="H257" s="120" t="str">
        <f t="shared" si="4"/>
        <v/>
      </c>
      <c r="I257" s="120">
        <v>758</v>
      </c>
      <c r="J257" s="120" t="s">
        <v>2581</v>
      </c>
      <c r="K257" s="120" t="s">
        <v>2582</v>
      </c>
      <c r="L257" s="120" t="s">
        <v>2171</v>
      </c>
      <c r="M257" s="120" t="s">
        <v>1936</v>
      </c>
    </row>
    <row r="258" spans="8:13" x14ac:dyDescent="0.2">
      <c r="H258" s="120" t="str">
        <f t="shared" si="4"/>
        <v/>
      </c>
      <c r="I258" s="120">
        <v>759</v>
      </c>
      <c r="J258" s="120" t="s">
        <v>2583</v>
      </c>
      <c r="K258" s="120" t="s">
        <v>2584</v>
      </c>
      <c r="L258" s="120" t="s">
        <v>2585</v>
      </c>
      <c r="M258" s="120" t="s">
        <v>1936</v>
      </c>
    </row>
    <row r="259" spans="8:13" x14ac:dyDescent="0.2">
      <c r="H259" s="120" t="str">
        <f t="shared" ref="H259:H278" si="5">ASC(E260)</f>
        <v/>
      </c>
      <c r="I259" s="120">
        <v>760</v>
      </c>
      <c r="J259" s="120" t="s">
        <v>2586</v>
      </c>
      <c r="K259" s="120" t="s">
        <v>2587</v>
      </c>
      <c r="L259" s="120" t="s">
        <v>2588</v>
      </c>
      <c r="M259" s="120" t="s">
        <v>1936</v>
      </c>
    </row>
    <row r="260" spans="8:13" x14ac:dyDescent="0.2">
      <c r="H260" s="120" t="str">
        <f t="shared" si="5"/>
        <v/>
      </c>
      <c r="I260" s="120">
        <v>761</v>
      </c>
      <c r="J260" s="120" t="s">
        <v>2589</v>
      </c>
      <c r="K260" s="120" t="s">
        <v>2590</v>
      </c>
      <c r="L260" s="120" t="s">
        <v>2038</v>
      </c>
      <c r="M260" s="120" t="s">
        <v>1936</v>
      </c>
    </row>
    <row r="261" spans="8:13" x14ac:dyDescent="0.2">
      <c r="H261" s="120" t="str">
        <f t="shared" si="5"/>
        <v/>
      </c>
      <c r="I261" s="120">
        <v>762</v>
      </c>
      <c r="J261" s="120" t="s">
        <v>2591</v>
      </c>
      <c r="K261" s="120" t="s">
        <v>2592</v>
      </c>
      <c r="L261" s="120" t="s">
        <v>2040</v>
      </c>
      <c r="M261" s="120" t="s">
        <v>1936</v>
      </c>
    </row>
    <row r="262" spans="8:13" x14ac:dyDescent="0.2">
      <c r="H262" s="120" t="str">
        <f t="shared" si="5"/>
        <v/>
      </c>
      <c r="I262" s="120">
        <v>763</v>
      </c>
      <c r="J262" s="120" t="s">
        <v>2593</v>
      </c>
      <c r="K262" s="120" t="s">
        <v>2594</v>
      </c>
      <c r="L262" s="120" t="s">
        <v>2595</v>
      </c>
      <c r="M262" s="120" t="s">
        <v>1936</v>
      </c>
    </row>
    <row r="263" spans="8:13" x14ac:dyDescent="0.2">
      <c r="H263" s="120" t="str">
        <f t="shared" si="5"/>
        <v/>
      </c>
      <c r="I263" s="120">
        <v>764</v>
      </c>
      <c r="J263" s="120" t="s">
        <v>2596</v>
      </c>
      <c r="K263" s="120" t="s">
        <v>2597</v>
      </c>
      <c r="L263" s="120" t="s">
        <v>2598</v>
      </c>
      <c r="M263" s="120" t="s">
        <v>1936</v>
      </c>
    </row>
    <row r="264" spans="8:13" x14ac:dyDescent="0.2">
      <c r="H264" s="120" t="str">
        <f t="shared" si="5"/>
        <v/>
      </c>
      <c r="I264" s="120">
        <v>765</v>
      </c>
      <c r="J264" s="120" t="s">
        <v>2599</v>
      </c>
      <c r="K264" s="120" t="s">
        <v>2600</v>
      </c>
      <c r="L264" s="120" t="s">
        <v>2601</v>
      </c>
      <c r="M264" s="120" t="s">
        <v>1936</v>
      </c>
    </row>
    <row r="265" spans="8:13" x14ac:dyDescent="0.2">
      <c r="H265" s="120" t="str">
        <f t="shared" si="5"/>
        <v/>
      </c>
      <c r="I265" s="120">
        <v>766</v>
      </c>
      <c r="J265" s="120" t="s">
        <v>2602</v>
      </c>
      <c r="K265" s="120" t="s">
        <v>2603</v>
      </c>
      <c r="L265" s="120" t="s">
        <v>2604</v>
      </c>
      <c r="M265" s="120" t="s">
        <v>1936</v>
      </c>
    </row>
    <row r="266" spans="8:13" x14ac:dyDescent="0.2">
      <c r="H266" s="120" t="str">
        <f t="shared" si="5"/>
        <v/>
      </c>
      <c r="I266" s="120">
        <v>767</v>
      </c>
      <c r="J266" s="120" t="s">
        <v>2605</v>
      </c>
      <c r="K266" s="120" t="s">
        <v>2606</v>
      </c>
      <c r="L266" s="120" t="s">
        <v>2607</v>
      </c>
      <c r="M266" s="120" t="s">
        <v>1936</v>
      </c>
    </row>
    <row r="267" spans="8:13" x14ac:dyDescent="0.2">
      <c r="H267" s="120" t="str">
        <f t="shared" si="5"/>
        <v/>
      </c>
      <c r="I267" s="120">
        <v>768</v>
      </c>
      <c r="J267" s="120" t="s">
        <v>2608</v>
      </c>
      <c r="K267" s="120" t="s">
        <v>2609</v>
      </c>
      <c r="L267" s="120" t="s">
        <v>2610</v>
      </c>
      <c r="M267" s="120" t="s">
        <v>1936</v>
      </c>
    </row>
    <row r="268" spans="8:13" x14ac:dyDescent="0.2">
      <c r="H268" s="120" t="str">
        <f t="shared" si="5"/>
        <v/>
      </c>
      <c r="I268" s="120">
        <v>769</v>
      </c>
      <c r="J268" s="120" t="s">
        <v>2611</v>
      </c>
      <c r="K268" s="120" t="s">
        <v>2612</v>
      </c>
      <c r="L268" s="120" t="s">
        <v>2613</v>
      </c>
      <c r="M268" s="120" t="s">
        <v>1936</v>
      </c>
    </row>
    <row r="269" spans="8:13" x14ac:dyDescent="0.2">
      <c r="H269" s="120" t="str">
        <f t="shared" si="5"/>
        <v/>
      </c>
      <c r="I269" s="120">
        <v>441</v>
      </c>
      <c r="J269" s="120" t="s">
        <v>2614</v>
      </c>
      <c r="K269" s="120" t="s">
        <v>2615</v>
      </c>
      <c r="L269" s="120" t="s">
        <v>2615</v>
      </c>
      <c r="M269" s="120" t="s">
        <v>1936</v>
      </c>
    </row>
    <row r="270" spans="8:13" x14ac:dyDescent="0.2">
      <c r="H270" s="120" t="str">
        <f t="shared" si="5"/>
        <v/>
      </c>
      <c r="I270" s="120">
        <v>598</v>
      </c>
      <c r="J270" s="120" t="s">
        <v>1971</v>
      </c>
      <c r="K270" s="120" t="s">
        <v>2616</v>
      </c>
      <c r="L270" s="120" t="s">
        <v>1972</v>
      </c>
      <c r="M270" s="120" t="s">
        <v>1973</v>
      </c>
    </row>
    <row r="271" spans="8:13" x14ac:dyDescent="0.2">
      <c r="H271" s="120" t="str">
        <f t="shared" si="5"/>
        <v/>
      </c>
      <c r="I271" s="120">
        <v>218</v>
      </c>
      <c r="J271" s="120" t="s">
        <v>2617</v>
      </c>
      <c r="K271" s="120" t="s">
        <v>2618</v>
      </c>
      <c r="L271" s="120" t="s">
        <v>2619</v>
      </c>
      <c r="M271" s="120" t="s">
        <v>2217</v>
      </c>
    </row>
    <row r="272" spans="8:13" x14ac:dyDescent="0.2">
      <c r="H272" s="120" t="str">
        <f t="shared" si="5"/>
        <v/>
      </c>
      <c r="I272" s="120">
        <v>2218</v>
      </c>
      <c r="J272" s="120" t="s">
        <v>2620</v>
      </c>
      <c r="K272" s="120" t="s">
        <v>2621</v>
      </c>
      <c r="L272" s="120" t="s">
        <v>2622</v>
      </c>
      <c r="M272" s="120" t="s">
        <v>1936</v>
      </c>
    </row>
    <row r="273" spans="8:13" x14ac:dyDescent="0.2">
      <c r="H273" s="120" t="str">
        <f t="shared" si="5"/>
        <v/>
      </c>
      <c r="I273" s="120">
        <v>495218</v>
      </c>
      <c r="J273" s="120" t="s">
        <v>2623</v>
      </c>
      <c r="K273" s="120" t="s">
        <v>2624</v>
      </c>
      <c r="L273" s="120" t="s">
        <v>2625</v>
      </c>
      <c r="M273" s="120" t="s">
        <v>1973</v>
      </c>
    </row>
    <row r="274" spans="8:13" x14ac:dyDescent="0.2">
      <c r="H274" s="120" t="str">
        <f t="shared" si="5"/>
        <v/>
      </c>
      <c r="I274" s="120">
        <v>71218</v>
      </c>
      <c r="J274" s="120" t="s">
        <v>2626</v>
      </c>
      <c r="K274" s="120" t="s">
        <v>2627</v>
      </c>
      <c r="L274" s="120" t="s">
        <v>2628</v>
      </c>
      <c r="M274" s="120" t="s">
        <v>1973</v>
      </c>
    </row>
    <row r="275" spans="8:13" x14ac:dyDescent="0.2">
      <c r="H275" s="120" t="str">
        <f t="shared" si="5"/>
        <v/>
      </c>
      <c r="I275" s="120">
        <v>219</v>
      </c>
      <c r="J275" s="120" t="s">
        <v>2629</v>
      </c>
      <c r="K275" s="120" t="s">
        <v>2630</v>
      </c>
      <c r="L275" s="120" t="s">
        <v>2619</v>
      </c>
      <c r="M275" s="120" t="s">
        <v>2217</v>
      </c>
    </row>
    <row r="276" spans="8:13" x14ac:dyDescent="0.2">
      <c r="H276" s="120" t="str">
        <f t="shared" si="5"/>
        <v/>
      </c>
      <c r="I276" s="120">
        <v>71219</v>
      </c>
      <c r="J276" s="120" t="s">
        <v>2631</v>
      </c>
      <c r="K276" s="120" t="s">
        <v>2632</v>
      </c>
      <c r="L276" s="120" t="s">
        <v>2628</v>
      </c>
      <c r="M276" s="120" t="s">
        <v>1973</v>
      </c>
    </row>
    <row r="277" spans="8:13" x14ac:dyDescent="0.2">
      <c r="H277" s="120" t="str">
        <f t="shared" si="5"/>
        <v/>
      </c>
      <c r="I277" s="120">
        <v>2219</v>
      </c>
      <c r="J277" s="120" t="s">
        <v>2633</v>
      </c>
      <c r="K277" s="120" t="s">
        <v>2634</v>
      </c>
      <c r="L277" s="120" t="s">
        <v>2622</v>
      </c>
      <c r="M277" s="120" t="s">
        <v>1936</v>
      </c>
    </row>
    <row r="278" spans="8:13" x14ac:dyDescent="0.2">
      <c r="H278" s="120" t="str">
        <f t="shared" si="5"/>
        <v/>
      </c>
      <c r="I278" s="120">
        <v>495219</v>
      </c>
      <c r="J278" s="120" t="s">
        <v>2635</v>
      </c>
      <c r="K278" s="120" t="s">
        <v>2636</v>
      </c>
      <c r="L278" s="120" t="s">
        <v>2625</v>
      </c>
      <c r="M278" s="120" t="s">
        <v>1973</v>
      </c>
    </row>
  </sheetData>
  <sheetProtection algorithmName="SHA-512" hashValue="bdRPiqwNiV49bxGhVN05/oGYs+J3TGkj1ztKJqQ9OCHsGQI1+S2D1f5jYRnxTsnr7pgKEagD3VwQ2fDj0/UgUw==" saltValue="ipm4U+huXU7KdQjjoeaKDQ=="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Sheet1</vt:lpstr>
      <vt:lpstr>申込一覧表</vt:lpstr>
      <vt:lpstr>大会情報</vt:lpstr>
      <vt:lpstr>所属</vt:lpstr>
      <vt:lpstr>種目</vt:lpstr>
      <vt:lpstr>巣目mast</vt:lpstr>
      <vt:lpstr>申込一覧表!Print_Area</vt:lpstr>
      <vt:lpstr>申込一覧表!Print_Titles</vt:lpstr>
      <vt:lpstr>女</vt:lpstr>
      <vt:lpstr>男</vt:lpstr>
    </vt:vector>
  </TitlesOfParts>
  <Company>岐阜陸上競技協会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記録・情報処理</dc:creator>
  <cp:lastModifiedBy>巧 川瀬</cp:lastModifiedBy>
  <cp:lastPrinted>2024-03-11T23:09:33Z</cp:lastPrinted>
  <dcterms:created xsi:type="dcterms:W3CDTF">2005-08-20T00:36:44Z</dcterms:created>
  <dcterms:modified xsi:type="dcterms:W3CDTF">2024-03-12T10:10:15Z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4c30c7-6183-4bbf-8f5a-0619846ff2e2_Enabled">
    <vt:lpwstr>true</vt:lpwstr>
  </property>
  <property fmtid="{D5CDD505-2E9C-101B-9397-08002B2CF9AE}" pid="3" name="MSIP_Label_624c30c7-6183-4bbf-8f5a-0619846ff2e2_SetDate">
    <vt:lpwstr>2024-03-08T02:16:31Z</vt:lpwstr>
  </property>
  <property fmtid="{D5CDD505-2E9C-101B-9397-08002B2CF9AE}" pid="4" name="MSIP_Label_624c30c7-6183-4bbf-8f5a-0619846ff2e2_Method">
    <vt:lpwstr>Standard</vt:lpwstr>
  </property>
  <property fmtid="{D5CDD505-2E9C-101B-9397-08002B2CF9AE}" pid="5" name="MSIP_Label_624c30c7-6183-4bbf-8f5a-0619846ff2e2_Name">
    <vt:lpwstr>組織外公開</vt:lpwstr>
  </property>
  <property fmtid="{D5CDD505-2E9C-101B-9397-08002B2CF9AE}" pid="6" name="MSIP_Label_624c30c7-6183-4bbf-8f5a-0619846ff2e2_SiteId">
    <vt:lpwstr>2c12496b-3cf3-4d5b-b8fe-9b6a510058d9</vt:lpwstr>
  </property>
  <property fmtid="{D5CDD505-2E9C-101B-9397-08002B2CF9AE}" pid="7" name="MSIP_Label_624c30c7-6183-4bbf-8f5a-0619846ff2e2_ActionId">
    <vt:lpwstr>59dad6c2-b6d5-4003-9266-3e23edeb22e2</vt:lpwstr>
  </property>
  <property fmtid="{D5CDD505-2E9C-101B-9397-08002B2CF9AE}" pid="8" name="MSIP_Label_624c30c7-6183-4bbf-8f5a-0619846ff2e2_ContentBits">
    <vt:lpwstr>0</vt:lpwstr>
  </property>
</Properties>
</file>